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heckCompatibility="1" defaultThemeVersion="166925"/>
  <mc:AlternateContent xmlns:mc="http://schemas.openxmlformats.org/markup-compatibility/2006">
    <mc:Choice Requires="x15">
      <x15ac:absPath xmlns:x15ac="http://schemas.microsoft.com/office/spreadsheetml/2010/11/ac" url="D:\ÖP 2040 Underlag\"/>
    </mc:Choice>
  </mc:AlternateContent>
  <xr:revisionPtr revIDLastSave="0" documentId="8_{39E68B02-0204-46E6-8E58-EF9DC1304195}" xr6:coauthVersionLast="41" xr6:coauthVersionMax="41" xr10:uidLastSave="{00000000-0000-0000-0000-000000000000}"/>
  <workbookProtection lockStructure="1"/>
  <bookViews>
    <workbookView xWindow="-108" yWindow="-108" windowWidth="23256" windowHeight="12576" xr2:uid="{CAA0E7A1-5999-4465-AD16-597E7D75062F}"/>
  </bookViews>
  <sheets>
    <sheet name="Områdestyp Stads-ochTätortsomr." sheetId="1" r:id="rId1"/>
    <sheet name="Områdestyp Verksamhetsom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1" l="1"/>
  <c r="H47" i="1"/>
  <c r="I47" i="1"/>
  <c r="J47" i="1"/>
  <c r="G48" i="1"/>
  <c r="H48" i="1"/>
  <c r="I48" i="1"/>
  <c r="J48" i="1"/>
  <c r="G49" i="1"/>
  <c r="H49" i="1"/>
  <c r="I49" i="1"/>
  <c r="J49" i="1"/>
  <c r="G50" i="1"/>
  <c r="H50" i="1"/>
  <c r="I50" i="1"/>
  <c r="J50" i="1"/>
  <c r="G51" i="1"/>
  <c r="H51" i="1"/>
  <c r="I51" i="1"/>
  <c r="J51" i="1"/>
  <c r="G52" i="1"/>
  <c r="H52" i="1"/>
  <c r="I52" i="1"/>
  <c r="J52" i="1"/>
  <c r="G53" i="1"/>
  <c r="H53" i="1"/>
  <c r="I53" i="1"/>
  <c r="J53" i="1"/>
  <c r="G54" i="1"/>
  <c r="H54" i="1"/>
  <c r="I54" i="1"/>
  <c r="J54" i="1"/>
  <c r="G55" i="1"/>
  <c r="H55" i="1"/>
  <c r="I55" i="1"/>
  <c r="J55" i="1"/>
  <c r="G56" i="1"/>
  <c r="H56" i="1"/>
  <c r="I56" i="1"/>
  <c r="J56" i="1"/>
  <c r="G57" i="1"/>
  <c r="H57" i="1"/>
  <c r="I57" i="1"/>
  <c r="J57" i="1"/>
  <c r="G58" i="1"/>
  <c r="H58" i="1"/>
  <c r="I58" i="1"/>
  <c r="J58" i="1"/>
  <c r="G59" i="1"/>
  <c r="H59" i="1"/>
  <c r="I59" i="1"/>
  <c r="J59" i="1"/>
  <c r="G60" i="1"/>
  <c r="H60" i="1"/>
  <c r="I60" i="1"/>
  <c r="J60" i="1"/>
  <c r="G61" i="1"/>
  <c r="H61" i="1"/>
  <c r="I61" i="1"/>
  <c r="J61" i="1"/>
  <c r="G62" i="1"/>
  <c r="H62" i="1"/>
  <c r="I62" i="1"/>
  <c r="J62" i="1"/>
  <c r="G63" i="1"/>
  <c r="H63" i="1"/>
  <c r="I63" i="1"/>
  <c r="J63" i="1"/>
  <c r="G64" i="1"/>
  <c r="H64" i="1"/>
  <c r="I64" i="1"/>
  <c r="J64" i="1"/>
  <c r="G65" i="1"/>
  <c r="H65" i="1"/>
  <c r="I65" i="1"/>
  <c r="J65" i="1"/>
  <c r="G66" i="1"/>
  <c r="H66" i="1"/>
  <c r="I66" i="1"/>
  <c r="J66" i="1"/>
  <c r="G67" i="1"/>
  <c r="H67" i="1"/>
  <c r="I67" i="1"/>
  <c r="J67" i="1"/>
  <c r="G68" i="1"/>
  <c r="H68" i="1"/>
  <c r="I68" i="1"/>
  <c r="J68" i="1"/>
  <c r="J40" i="1"/>
  <c r="I40" i="1"/>
  <c r="I33" i="1"/>
  <c r="H40" i="1"/>
  <c r="K33" i="1"/>
  <c r="K30" i="1"/>
  <c r="H27" i="1"/>
  <c r="I27" i="1"/>
  <c r="J27" i="1"/>
  <c r="H28" i="1"/>
  <c r="I28" i="1"/>
  <c r="J28" i="1"/>
  <c r="H29" i="1"/>
  <c r="I29" i="1"/>
  <c r="J29" i="1"/>
  <c r="J30" i="1"/>
  <c r="G31" i="1"/>
  <c r="H31" i="1"/>
  <c r="I31" i="1"/>
  <c r="J31" i="1"/>
  <c r="G34" i="1" l="1"/>
  <c r="G35" i="1"/>
  <c r="G37" i="1"/>
  <c r="G38" i="1"/>
  <c r="G39" i="1"/>
  <c r="H33" i="1"/>
  <c r="H34" i="1"/>
  <c r="H36" i="1"/>
  <c r="H37" i="1"/>
  <c r="I34" i="1"/>
  <c r="I36" i="1"/>
  <c r="I37" i="1"/>
  <c r="J33" i="1"/>
  <c r="J34" i="1"/>
  <c r="J36" i="1"/>
  <c r="J37" i="1"/>
  <c r="G40" i="1"/>
  <c r="G41" i="1"/>
  <c r="G43" i="1"/>
  <c r="G44" i="1"/>
  <c r="H41" i="1"/>
  <c r="H43" i="1"/>
  <c r="H44" i="1"/>
  <c r="I41" i="1"/>
  <c r="I43" i="1"/>
  <c r="I44" i="1"/>
  <c r="J41" i="1"/>
  <c r="J43" i="1"/>
  <c r="J44" i="1"/>
  <c r="J15" i="1" l="1"/>
  <c r="G9" i="1" l="1"/>
  <c r="G10" i="1"/>
  <c r="G11" i="1"/>
  <c r="G12" i="1"/>
  <c r="G13" i="1"/>
  <c r="G14" i="1"/>
  <c r="G15" i="1"/>
  <c r="G16" i="1"/>
  <c r="G18" i="1"/>
  <c r="G19" i="1"/>
  <c r="G23" i="1"/>
  <c r="G24" i="1"/>
  <c r="G46" i="1"/>
  <c r="G69" i="1"/>
  <c r="G8" i="1"/>
  <c r="I9" i="1"/>
  <c r="H9" i="1"/>
  <c r="J8" i="1" l="1"/>
  <c r="J9" i="1"/>
  <c r="J10" i="1"/>
  <c r="J11" i="1"/>
  <c r="J12" i="1"/>
  <c r="J13" i="1"/>
  <c r="J14" i="1"/>
  <c r="J16" i="1"/>
  <c r="J17" i="1"/>
  <c r="J18" i="1"/>
  <c r="J19" i="1"/>
  <c r="J20" i="1"/>
  <c r="J21" i="1"/>
  <c r="J23" i="1"/>
  <c r="J24" i="1"/>
  <c r="J25" i="1"/>
  <c r="J26" i="1"/>
  <c r="J46" i="1"/>
  <c r="J69" i="1"/>
  <c r="I8" i="1"/>
  <c r="I10" i="1"/>
  <c r="I11" i="1"/>
  <c r="I12" i="1"/>
  <c r="I13" i="1"/>
  <c r="I14" i="1"/>
  <c r="I15" i="1"/>
  <c r="I16" i="1"/>
  <c r="I17" i="1"/>
  <c r="I18" i="1"/>
  <c r="I19" i="1"/>
  <c r="I20" i="1"/>
  <c r="I21" i="1"/>
  <c r="I23" i="1"/>
  <c r="I24" i="1"/>
  <c r="I46" i="1"/>
  <c r="I69" i="1"/>
  <c r="H8" i="1"/>
  <c r="H10" i="1"/>
  <c r="H11" i="1"/>
  <c r="H12" i="1"/>
  <c r="H13" i="1"/>
  <c r="H14" i="1"/>
  <c r="H15" i="1"/>
  <c r="H16" i="1"/>
  <c r="H17" i="1"/>
  <c r="H18" i="1"/>
  <c r="H19" i="1"/>
  <c r="H20" i="1"/>
  <c r="H21" i="1"/>
  <c r="H23" i="1"/>
  <c r="H24" i="1"/>
  <c r="H46" i="1"/>
  <c r="H69" i="1"/>
</calcChain>
</file>

<file path=xl/sharedStrings.xml><?xml version="1.0" encoding="utf-8"?>
<sst xmlns="http://schemas.openxmlformats.org/spreadsheetml/2006/main" count="378" uniqueCount="175">
  <si>
    <t>Nuvarande användingsområde</t>
  </si>
  <si>
    <t>Östra Örstig</t>
  </si>
  <si>
    <t xml:space="preserve">Blandbebyggelse med flerfamiljsbostadshus och enfamiljsbostadshus. Karaktären bör koppla an till natur och hav. </t>
  </si>
  <si>
    <t>Rosvalla Etapp 2</t>
  </si>
  <si>
    <t>Områdestyp Stads- och Täthetsområden</t>
  </si>
  <si>
    <t>Områdestyp Verksamhetsområden</t>
  </si>
  <si>
    <t>Områdestyp preciserad</t>
  </si>
  <si>
    <t>Områdesbenämning</t>
  </si>
  <si>
    <t>Områdesnummer</t>
  </si>
  <si>
    <t>Målbild för område</t>
  </si>
  <si>
    <t>Områdesyta c:a (ha)</t>
  </si>
  <si>
    <t>Bostäder</t>
  </si>
  <si>
    <t>Skogsmark
Åkermark</t>
  </si>
  <si>
    <t>Mellan Örstig och Branthäll Norra</t>
  </si>
  <si>
    <t xml:space="preserve">Blandbebyggelse med flerfamiljsbostadshus och enfamiljsbostadshus. Karaktären bör koppla an till natur. </t>
  </si>
  <si>
    <t>Mellan Örstig och Branthäll Södra</t>
  </si>
  <si>
    <t>Åkermark</t>
  </si>
  <si>
    <t>Blandbebyggelse med flerfamiljsbostadshus och enfamiljsbostadshus.</t>
  </si>
  <si>
    <t>Arnölandet Norra</t>
  </si>
  <si>
    <t>Arnölandet Södra</t>
  </si>
  <si>
    <t xml:space="preserve">Blandbebyggelse med flerfamiljsbostadshus och enfamiljsbostadshus. </t>
  </si>
  <si>
    <t>Brandholmen</t>
  </si>
  <si>
    <t>Verksamhetsområde
Naturområde</t>
  </si>
  <si>
    <t xml:space="preserve">Blandbebyggelse med inslag av café och restaurangverksamhet i anknytning till vattnet. Höga krav på gestaltning inom området. </t>
  </si>
  <si>
    <t>Malmbryggshage Etapp 3</t>
  </si>
  <si>
    <t>Ekensberg V</t>
  </si>
  <si>
    <t>Skogsmark</t>
  </si>
  <si>
    <t>Skogsmark
Berg</t>
  </si>
  <si>
    <t>Blandbebyggelse med flerfamiljsbostadshus och enfamiljsbostadshus. Karaktären bör koppla an till natur. Tillgängligheten för allmänheten inom området bör beaktas.</t>
  </si>
  <si>
    <t>Pålljungshage Etapp 3</t>
  </si>
  <si>
    <t>Bergshammar Ö</t>
  </si>
  <si>
    <t>Blandbebyggelse med flerfamiljsbostadshus och enfamiljsbostadshus. Tätare karaktär mot centrala Bergshammar.</t>
  </si>
  <si>
    <t>Bergshammar C</t>
  </si>
  <si>
    <t>Centrum</t>
  </si>
  <si>
    <t>Verksamhetsområde
Åkermark</t>
  </si>
  <si>
    <t>Ej aktuellt för området</t>
  </si>
  <si>
    <t xml:space="preserve">Blandbebyggelse med centrumkänsla och verksamheter av passande karaktär. Skapa mer attraktion för Bergshammar.  </t>
  </si>
  <si>
    <t>Vida Etapp 2</t>
  </si>
  <si>
    <t>Svalsta/Enstaberga</t>
  </si>
  <si>
    <t>Stigtomta N</t>
  </si>
  <si>
    <t>Blandbebyggelse med flerfamiljsbostadshus och enfamiljsbostadshus. Tätare bebyggelse längs med riksväg 52 och glesare i bakkant.</t>
  </si>
  <si>
    <t>Stigtomta V</t>
  </si>
  <si>
    <t>Blandbebyggelse med flerfamiljsbostadshus.</t>
  </si>
  <si>
    <t>Stigtomta C</t>
  </si>
  <si>
    <t>Skogsmark
Verkasmhetsområde</t>
  </si>
  <si>
    <t>Blandbebyggelse med flerfamiljsbostadshus. Skapa ett tätare centrum på orten med koppling till en framtida tågstation.</t>
  </si>
  <si>
    <t>Stigtomta stationsområde</t>
  </si>
  <si>
    <t>Bryngelstorp
Del av Rosenkälla 
Del av Malmbryggshage</t>
  </si>
  <si>
    <t>Skogsmark
Bostäder</t>
  </si>
  <si>
    <t>Ökad befolkningstätheten genom utbyggnad av flerfamiljsbostadshus. Ett område med utökad kollektivtrafik och tillgång på små lägenheter.</t>
  </si>
  <si>
    <t>Hemgården Etapp 2</t>
  </si>
  <si>
    <t>Arnö Östra</t>
  </si>
  <si>
    <t>Arnö västra</t>
  </si>
  <si>
    <t>Björkö Etapp 1</t>
  </si>
  <si>
    <t>Branthälls hage</t>
  </si>
  <si>
    <t xml:space="preserve">Bostadsbebyggelse med blandning av flerfamiljsbostadshus och enbostadshus. </t>
  </si>
  <si>
    <t>Karlslund</t>
  </si>
  <si>
    <t>Blandbebyggelse med flerfamiljsbostadshus vid hamnläge. Skapa en attraktionspunkt för hela Arnö med koppling till centrala delarna av Nyköping.</t>
  </si>
  <si>
    <t>Arnö Centrum</t>
  </si>
  <si>
    <t>Öppen natur</t>
  </si>
  <si>
    <t>Öppen natur
Skogsmark</t>
  </si>
  <si>
    <t>Blandbebyggelse med utökat centrum runt ICA Arnö.</t>
  </si>
  <si>
    <t>Kungshagen</t>
  </si>
  <si>
    <t>Verksamhetsområde</t>
  </si>
  <si>
    <t>Blandbebyggelse med flerfamiljsbostadshus, icke störande verksamheter och handel/nöje. Skapa ett tätare centrum i västra delen med koppling till hamnområdet.</t>
  </si>
  <si>
    <t>Södra Fågelbo</t>
  </si>
  <si>
    <t>Utredningsområde för Bebyggelse</t>
  </si>
  <si>
    <t>Västra hamnen</t>
  </si>
  <si>
    <t>Spelhagen</t>
  </si>
  <si>
    <t>Högbrunn/Sunlight</t>
  </si>
  <si>
    <t>Isaksdal</t>
  </si>
  <si>
    <t>37B</t>
  </si>
  <si>
    <t>Stenkulla</t>
  </si>
  <si>
    <t>Flerbostadsbebyggelse med mindre centrum i Väster enfamiljshus i öster</t>
  </si>
  <si>
    <t xml:space="preserve">Komplettering med radhus eller liknande inom västra Stenkulla ev. mellan punkthus. Knyta samman Isaksdal med Brandkärr. </t>
  </si>
  <si>
    <t>Ekensberg vid Lenningsväg</t>
  </si>
  <si>
    <t>Stenbro</t>
  </si>
  <si>
    <t>Bönsta</t>
  </si>
  <si>
    <t>Blandbebyggelse med flerfamiljsbostadshus och enfamiljsbostadshus. Skapa ett bostadsområde med närhet till Oppeby C och med ett fint läge längs med nyköpingsån.</t>
  </si>
  <si>
    <t>Dammgruvan med gkoppling till Skavsta och Nöthagen</t>
  </si>
  <si>
    <t>Skog- och jordbruksmark, verksamhet och koloniområde</t>
  </si>
  <si>
    <t>c:a 1,3 km2</t>
  </si>
  <si>
    <t>Här kan det skapas en ny stadsdel med ett centrum, bostäder och verksamheter. Attraktivt läge med närhet till både resecentrum och Skavsta.</t>
  </si>
  <si>
    <t xml:space="preserve">Skavsta </t>
  </si>
  <si>
    <t>Bergshammars-Ekeby 6:60</t>
  </si>
  <si>
    <t>Bergshammars-Ekeby 6:58</t>
  </si>
  <si>
    <t>Svalsta-Anderbäck</t>
  </si>
  <si>
    <t>Påljungshage Etapp 2</t>
  </si>
  <si>
    <t>Oppeby gård</t>
  </si>
  <si>
    <t>Blandbebyggelse med flerfamiljsbostadshus och enfamiljsbostadshus. Stärka stadsdelen Oppeby och dess befintliga centrum.</t>
  </si>
  <si>
    <t>Oppeby</t>
  </si>
  <si>
    <t>Blandbebyggelse med flerfamiljsbostadshus. Stärka stadsdelen Oppeby och dess befintliga centrum.</t>
  </si>
  <si>
    <t>Brandkärr</t>
  </si>
  <si>
    <t>Flerbostadshus i park i nordost skog och värmeverk</t>
  </si>
  <si>
    <t>Blandbebyggelse med flerfamiljsbostadshus och radhus samt kontor och verksamheter. Öppna upp och knyta samman området med omgivande områden.</t>
  </si>
  <si>
    <t>Vida Etapp 1</t>
  </si>
  <si>
    <t>Handel</t>
  </si>
  <si>
    <t>Handel
Industri</t>
  </si>
  <si>
    <t>Handel
Industri
Besöksanläggning</t>
  </si>
  <si>
    <t>Industri</t>
  </si>
  <si>
    <t>Utveckling av befintlig besöksanläggning - Rosvalla. Möjlighet till fler idrottsverksamheter samt tillfälliga boenden, camping och bad.</t>
  </si>
  <si>
    <t>Skogsmark
Öppen natur
Modellflygbana</t>
  </si>
  <si>
    <t>Verksamheter där närheten till E4:an är av betydelse. Möjlighet till bra skyltläge i framkant. Området lämpar sig även för E-handel, handel, service, industri och logistik i bakkant.</t>
  </si>
  <si>
    <t xml:space="preserve">
Skogsmark
Besöksanläggning  - motorstadion och pistolskyttebana
Grustag</t>
  </si>
  <si>
    <t>Verksamheter kopplade till en framtida tågstation - t.ex. handel och service.</t>
  </si>
  <si>
    <t>Handel
Transport</t>
  </si>
  <si>
    <t>Skogsmark
Befintliga byggnader</t>
  </si>
  <si>
    <t>Björkö Etapp 2</t>
  </si>
  <si>
    <t>Verksamheter inom industri, lager, logistik.</t>
  </si>
  <si>
    <t>Verksamheter med behov av närhet till E4:an och järnvägen så som industri, handel och lager.</t>
  </si>
  <si>
    <t>Skogsmark
Verksamhetsområde</t>
  </si>
  <si>
    <t>Verksamheter inom handel, industri, lager, logistik. Området knyter ihop med ev. verksamhetsområde i Oxelösunds kommun. Bra skyltlägen längs med motorvägen.</t>
  </si>
  <si>
    <t>Industri
Handel</t>
  </si>
  <si>
    <t>Björshult</t>
  </si>
  <si>
    <t>Område för skrymmande och störande verksamheter - tex upplag, omlastning, deponiområden och solenergi.</t>
  </si>
  <si>
    <t>Verksamheter med behov av närhet till både centrum och transportleder. Passande för verksamheter inom lättare industri, service och entreprenad.</t>
  </si>
  <si>
    <t>Åkermark
Skogsmark</t>
  </si>
  <si>
    <t>Verksamhetsområde med stadskaraktär som ska präglas av hållbar industri och innovation. Området ska även ge plats för kontorsverksamhet, hotell, besöksanläggningar och tillfälliga boenden.  Området ska dra nytta av läget nära flygplatsen och järnvägsstationen</t>
  </si>
  <si>
    <t xml:space="preserve">
Skogsmark
Verksamheter </t>
  </si>
  <si>
    <t>Verksamheter med behov av närhet E4:an. Bra skyltläge i framkant. Även utrymme för E-handel, handel och logistik i bakkant.</t>
  </si>
  <si>
    <t xml:space="preserve">Skogsmark
Berg </t>
  </si>
  <si>
    <t>Oppeby/Hållet</t>
  </si>
  <si>
    <t>Handelsområde med närhet till E4:an.</t>
  </si>
  <si>
    <t>Nyäng</t>
  </si>
  <si>
    <t>Ridsportsanläggning med plats för handel, service och yttlerigare fritids-/friluftsverksamhet.</t>
  </si>
  <si>
    <t>Besöksanläggning
Handel</t>
  </si>
  <si>
    <t>Hinzens krog</t>
  </si>
  <si>
    <t>Ett område med fokus på handel direkt till slutkonsument samt kontor. Området är ett första skyltfönster av Nyköping från Skavsta vilket ger gestaltningskrav på de verksamheter som etablerar här.</t>
  </si>
  <si>
    <t>Blandbebyggelse med inslag av café- och restaurangverksamhet.</t>
  </si>
  <si>
    <t xml:space="preserve">Blandbebyggelse av centrumkaraktär. Flerfamiljsbostadshus med inslag av ickestörande verksamheter, kontor och handel. Bebyggelsen ska utnyttja läget vid vattnet samt knyta ihop Norra Arnö med centrala delarna av Nyköping. </t>
  </si>
  <si>
    <t>Idbäcken/Södra Högbrunn</t>
  </si>
  <si>
    <t>Blandbebyggelse med flerfamiljsbostadshus och handel med viss icke störande verksamheter. Området ska sapa samband mellan Idbäcken/högbrunn och de centrala delarna av Nyköpig.</t>
  </si>
  <si>
    <t>Blandbebyggelse med flerfamiljsbostadshus, kontor, hotell och handel. Knyta samman de östra, västra och norra stadsdelarna runt järnvägen.</t>
  </si>
  <si>
    <r>
      <t>Folkungavallen</t>
    </r>
    <r>
      <rPr>
        <sz val="11"/>
        <color rgb="FFFF0000"/>
        <rFont val="Calibri"/>
        <family val="2"/>
        <scheme val="minor"/>
      </rPr>
      <t>/Kråkberget</t>
    </r>
  </si>
  <si>
    <t>Centrum med handel och skola samt ev. flerbostadshus runt Folkungavallen.</t>
  </si>
  <si>
    <t xml:space="preserve">
Öppen natur
Idrottsplats
Skola</t>
  </si>
  <si>
    <t>Väster om Oppeby</t>
  </si>
  <si>
    <t>Skogsmark
Åkermark
Bostäder</t>
  </si>
  <si>
    <t>Skola
Skogsmark
Öppen natur</t>
  </si>
  <si>
    <t xml:space="preserve">Komplettering med bebyggelse inom Isaksdag och ev. med flerfamiljsbostadshus längs Lennings väg. Knyta samman Isaksdal med Brandkärr. </t>
  </si>
  <si>
    <t>Bostäder
Besöksanläggningar</t>
  </si>
  <si>
    <t>Blandbebyggelse med flerfamiljsbostadshus, radhus, parhus samt villor.</t>
  </si>
  <si>
    <t>Friliggande villor.</t>
  </si>
  <si>
    <t>Friliggande villor och parhus. Planläggning pågår för LSS-boende i området.</t>
  </si>
  <si>
    <t xml:space="preserve">Friliggande villor. </t>
  </si>
  <si>
    <t>Villor, parhus och radhus. Planändring skulle kunna ge högre befolkningsgrad.</t>
  </si>
  <si>
    <t>Flerbostadshus, radhus och villor.</t>
  </si>
  <si>
    <t>Blandbebyggelse.</t>
  </si>
  <si>
    <t>Verksamheter
Bostäder</t>
  </si>
  <si>
    <t>Bostäder
Centrum</t>
  </si>
  <si>
    <t>Larslund</t>
  </si>
  <si>
    <t>A. Befolkningstillskott område med villabebyggelse (27 invånare/ha):</t>
  </si>
  <si>
    <t>B. Befolkningstillskott område med Blandbostäder (80 invånare/ha)</t>
  </si>
  <si>
    <t>C. Befolkningstillskott område med Blandbostäder (100 invånare/ha)</t>
  </si>
  <si>
    <t>D. Befolkningstillskott område med Blandbostäder (130 invånare/ha)</t>
  </si>
  <si>
    <t>E. Befolkningstillskott område med Blandbostäder (150 invånare/ha)</t>
  </si>
  <si>
    <t>A (27 pers/ha)</t>
  </si>
  <si>
    <t>B ( 80 pers/ha)</t>
  </si>
  <si>
    <t>C (100 pers/ha)</t>
  </si>
  <si>
    <t>D (130 pers/ha)</t>
  </si>
  <si>
    <t>E (150 pers/ha)</t>
  </si>
  <si>
    <t>Fjärrvärme</t>
  </si>
  <si>
    <t>Vattenfall</t>
  </si>
  <si>
    <t>Inhouse</t>
  </si>
  <si>
    <t>Utbyggnadstakt</t>
  </si>
  <si>
    <t>Om område 27,26, 2, 3 i den ordningen byggs går det med fjärvärme</t>
  </si>
  <si>
    <t>Kommentar</t>
  </si>
  <si>
    <t>Hittar inte namn</t>
  </si>
  <si>
    <t>Kräver en pumpstation</t>
  </si>
  <si>
    <t>Villkorat med distributionsåtgärd (effekt?)</t>
  </si>
  <si>
    <t>Villkorat med distributionsåtgärd (pumpstation)</t>
  </si>
  <si>
    <t>Kräver 4 st pumpstationer i nätet</t>
  </si>
  <si>
    <t>Pumpstation</t>
  </si>
  <si>
    <t xml:space="preserve">Ledningskapaciteten är ej utredd. </t>
  </si>
  <si>
    <t>Avstånd t nuvarande nät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</si>
</sst>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b/>
      <sz val="11"/>
      <color theme="0"/>
      <name val="Calibri"/>
      <family val="2"/>
      <scheme val="minor"/>
    </font>
  </fonts>
  <fills count="3">
    <fill>
      <patternFill patternType="none"/>
    </fill>
    <fill>
      <patternFill patternType="gray125"/>
    </fill>
    <fill>
      <patternFill patternType="solid">
        <fgColor theme="8"/>
        <bgColor theme="8"/>
      </patternFill>
    </fill>
  </fills>
  <borders count="5">
    <border>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58">
    <xf numFmtId="0" fontId="0" fillId="0" borderId="0" xfId="0"/>
    <xf numFmtId="0" fontId="2" fillId="0" borderId="0" xfId="0" applyFont="1"/>
    <xf numFmtId="0" fontId="1" fillId="0" borderId="1" xfId="0" applyFont="1" applyBorder="1"/>
    <xf numFmtId="0" fontId="2" fillId="0" borderId="0" xfId="0" applyFont="1" applyFill="1"/>
    <xf numFmtId="0" fontId="0" fillId="0" borderId="0" xfId="0" applyFill="1"/>
    <xf numFmtId="0" fontId="0" fillId="0" borderId="0" xfId="0" applyBorder="1"/>
    <xf numFmtId="0" fontId="0" fillId="0" borderId="0" xfId="0" applyAlignment="1">
      <alignment wrapText="1"/>
    </xf>
    <xf numFmtId="0" fontId="1" fillId="0" borderId="3" xfId="0" applyFont="1" applyBorder="1"/>
    <xf numFmtId="0" fontId="0" fillId="0" borderId="0" xfId="0"/>
    <xf numFmtId="0" fontId="0" fillId="0" borderId="0" xfId="0"/>
    <xf numFmtId="0" fontId="0" fillId="0" borderId="0" xfId="0"/>
    <xf numFmtId="0" fontId="0" fillId="0" borderId="0" xfId="0" applyFill="1"/>
    <xf numFmtId="0" fontId="0" fillId="0" borderId="0" xfId="0" applyBorder="1"/>
    <xf numFmtId="0" fontId="0" fillId="0" borderId="0" xfId="0" applyAlignment="1">
      <alignment wrapText="1"/>
    </xf>
    <xf numFmtId="0" fontId="0" fillId="0" borderId="0" xfId="0" applyBorder="1" applyAlignment="1">
      <alignment wrapText="1"/>
    </xf>
    <xf numFmtId="0" fontId="0" fillId="0" borderId="0" xfId="0" applyFill="1" applyBorder="1"/>
    <xf numFmtId="0" fontId="0" fillId="0" borderId="0" xfId="0"/>
    <xf numFmtId="0" fontId="0" fillId="0" borderId="0" xfId="0" applyNumberFormat="1"/>
    <xf numFmtId="0" fontId="0" fillId="0" borderId="0" xfId="0"/>
    <xf numFmtId="0" fontId="0" fillId="0" borderId="0" xfId="0" applyBorder="1"/>
    <xf numFmtId="0" fontId="0" fillId="0" borderId="0" xfId="0" applyAlignment="1">
      <alignment wrapText="1"/>
    </xf>
    <xf numFmtId="0" fontId="0" fillId="0" borderId="0" xfId="0" applyBorder="1" applyAlignment="1">
      <alignment wrapText="1"/>
    </xf>
    <xf numFmtId="0" fontId="0" fillId="0" borderId="0" xfId="0" applyFill="1" applyBorder="1"/>
    <xf numFmtId="0" fontId="1" fillId="0" borderId="1" xfId="0" applyFont="1" applyBorder="1"/>
    <xf numFmtId="0" fontId="0" fillId="0" borderId="0" xfId="0" applyBorder="1"/>
    <xf numFmtId="0" fontId="0" fillId="0" borderId="0" xfId="0"/>
    <xf numFmtId="0" fontId="0" fillId="0" borderId="0" xfId="0" applyBorder="1"/>
    <xf numFmtId="0" fontId="0" fillId="0" borderId="0" xfId="0" applyBorder="1"/>
    <xf numFmtId="0" fontId="0" fillId="0" borderId="0" xfId="0"/>
    <xf numFmtId="0" fontId="0" fillId="0" borderId="0" xfId="0" applyBorder="1"/>
    <xf numFmtId="0" fontId="0" fillId="0" borderId="0" xfId="0" applyAlignment="1">
      <alignment wrapText="1"/>
    </xf>
    <xf numFmtId="0" fontId="0" fillId="0" borderId="0" xfId="0"/>
    <xf numFmtId="0" fontId="0" fillId="0" borderId="0" xfId="0"/>
    <xf numFmtId="0" fontId="0" fillId="0" borderId="0" xfId="0" applyBorder="1"/>
    <xf numFmtId="0" fontId="0" fillId="0" borderId="0" xfId="0" applyAlignment="1">
      <alignment wrapText="1"/>
    </xf>
    <xf numFmtId="0" fontId="0" fillId="0" borderId="0" xfId="0" applyNumberFormat="1"/>
    <xf numFmtId="0" fontId="0" fillId="0" borderId="0" xfId="0" applyAlignment="1">
      <alignment horizontal="center"/>
    </xf>
    <xf numFmtId="0" fontId="1" fillId="0" borderId="1" xfId="0" applyFont="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0" fillId="0" borderId="0" xfId="0" applyAlignment="1">
      <alignment horizontal="center" wrapText="1"/>
    </xf>
    <xf numFmtId="0" fontId="1" fillId="0" borderId="1" xfId="0" applyFont="1" applyBorder="1" applyAlignment="1">
      <alignment horizontal="left"/>
    </xf>
    <xf numFmtId="0" fontId="0" fillId="0" borderId="0" xfId="0" applyNumberFormat="1" applyAlignment="1">
      <alignment horizontal="center"/>
    </xf>
    <xf numFmtId="0" fontId="0" fillId="0" borderId="0" xfId="0" applyBorder="1" applyAlignment="1">
      <alignment horizontal="center"/>
    </xf>
    <xf numFmtId="0" fontId="1" fillId="0" borderId="3" xfId="0" applyFont="1" applyBorder="1" applyAlignment="1">
      <alignment horizontal="center"/>
    </xf>
    <xf numFmtId="0" fontId="0" fillId="0" borderId="0" xfId="0" applyAlignment="1">
      <alignment horizontal="left"/>
    </xf>
    <xf numFmtId="0" fontId="1" fillId="0" borderId="3" xfId="0" applyFont="1" applyBorder="1" applyAlignment="1">
      <alignment horizontal="left"/>
    </xf>
    <xf numFmtId="0" fontId="0" fillId="0" borderId="0" xfId="0" applyAlignment="1">
      <alignment horizontal="left" wrapText="1"/>
    </xf>
    <xf numFmtId="0" fontId="0" fillId="0" borderId="0" xfId="0" applyNumberFormat="1" applyAlignment="1">
      <alignment horizontal="center" wrapText="1"/>
    </xf>
    <xf numFmtId="0" fontId="0" fillId="0" borderId="0" xfId="0" applyAlignment="1">
      <alignment vertical="top"/>
    </xf>
    <xf numFmtId="0" fontId="0" fillId="0" borderId="0" xfId="0" applyBorder="1"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NumberFormat="1" applyAlignment="1">
      <alignment horizontal="center" vertical="top"/>
    </xf>
    <xf numFmtId="0" fontId="0" fillId="0" borderId="0" xfId="0" applyNumberFormat="1" applyAlignment="1">
      <alignment horizontal="center" vertical="top" wrapText="1"/>
    </xf>
    <xf numFmtId="0" fontId="0" fillId="0" borderId="2" xfId="0" applyBorder="1" applyAlignment="1">
      <alignment horizontal="center" vertical="top"/>
    </xf>
    <xf numFmtId="0" fontId="4" fillId="2" borderId="4" xfId="0" applyFont="1" applyFill="1" applyBorder="1" applyAlignment="1">
      <alignment horizontal="left"/>
    </xf>
    <xf numFmtId="0" fontId="4" fillId="2" borderId="0" xfId="0" applyFont="1" applyFill="1" applyBorder="1" applyAlignment="1">
      <alignment horizontal="left"/>
    </xf>
  </cellXfs>
  <cellStyles count="1">
    <cellStyle name="Normal" xfId="0" builtinId="0"/>
  </cellStyles>
  <dxfs count="15">
    <dxf>
      <alignment horizontal="center" vertical="bottom" textRotation="0" wrapText="0" indent="0" justifyLastLine="0" shrinkToFit="0" readingOrder="0"/>
    </dxf>
    <dxf>
      <alignment horizontal="left" vertical="bottom" textRotation="0" indent="0" justifyLastLine="0" shrinkToFit="0" readingOrder="0"/>
    </dxf>
    <dxf>
      <border>
        <bottom style="medium">
          <color indexed="64"/>
        </bottom>
      </border>
    </dxf>
    <dxf>
      <font>
        <b/>
        <i val="0"/>
        <strike val="0"/>
        <condense val="0"/>
        <extend val="0"/>
        <outline val="0"/>
        <shadow val="0"/>
        <u val="none"/>
        <vertAlign val="baseline"/>
        <sz val="11"/>
        <color theme="1"/>
        <name val="Calibri"/>
        <family val="2"/>
        <scheme val="minor"/>
      </font>
      <border diagonalUp="0" diagonalDown="0">
        <left style="medium">
          <color indexed="64"/>
        </left>
        <right style="medium">
          <color indexed="64"/>
        </right>
        <top/>
        <bottom/>
        <vertical style="medium">
          <color indexed="64"/>
        </vertical>
        <horizontal/>
      </border>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145F85-5682-490D-9BFA-8771DDD6644F}" name="Tabell6" displayName="Tabell6" ref="A7:M69" totalsRowShown="0" headerRowDxfId="14" headerRowBorderDxfId="13" tableBorderDxfId="12">
  <autoFilter ref="A7:M69" xr:uid="{FFCC125F-A620-4226-A5D4-6BE4EC838665}"/>
  <tableColumns count="13">
    <tableColumn id="1" xr3:uid="{8148CD48-E53B-4FD5-97B8-9354A2C0FA15}" name="Områdesnummer"/>
    <tableColumn id="2" xr3:uid="{DD670612-0207-4918-8B9D-FA95568ABB5F}" name="Områdesbenämning"/>
    <tableColumn id="19" xr3:uid="{07680898-6B38-47A6-A583-B0080A6B9335}" name="Målbild för område"/>
    <tableColumn id="3" xr3:uid="{F72C94F3-EDAB-4D6F-865A-39B4270DDC8C}" name="Områdestyp preciserad" dataDxfId="11"/>
    <tableColumn id="4" xr3:uid="{7C0CD70D-F812-4E02-AA0E-F10440A4A1DE}" name="Nuvarande användingsområde"/>
    <tableColumn id="5" xr3:uid="{7FFBB523-C44E-4A9D-97B3-5A7014B59189}" name="Områdesyta c:a (ha)" dataDxfId="10"/>
    <tableColumn id="8" xr3:uid="{AF45EC64-D040-4B7A-8E95-B5AB253F7221}" name="A (27 pers/ha)" dataDxfId="9">
      <calculatedColumnFormula>Tabell6[[#This Row],[Områdesyta c:a (ha)]]*27</calculatedColumnFormula>
    </tableColumn>
    <tableColumn id="9" xr3:uid="{6A04D975-DC23-4799-92A9-4CB726B93D29}" name="B ( 80 pers/ha)" dataDxfId="8">
      <calculatedColumnFormula>Tabell6[[#This Row],[Områdesyta c:a (ha)]]*80</calculatedColumnFormula>
    </tableColumn>
    <tableColumn id="10" xr3:uid="{CE6CBC8B-8FED-4614-B0CC-75044766FCB8}" name="C (100 pers/ha)" dataDxfId="7">
      <calculatedColumnFormula>Tabell6[[#This Row],[Områdesyta c:a (ha)]]*100</calculatedColumnFormula>
    </tableColumn>
    <tableColumn id="11" xr3:uid="{66EFF11F-5700-4F3D-AFB2-A45A129FD041}" name="D (130 pers/ha)" dataDxfId="6">
      <calculatedColumnFormula>Tabell6[[#This Row],[Områdesyta c:a (ha)]]*130</calculatedColumnFormula>
    </tableColumn>
    <tableColumn id="12" xr3:uid="{0DB78888-223F-413A-B0B5-0BEB6FCCF0CD}" name="E (150 pers/ha)"/>
    <tableColumn id="6" xr3:uid="{245E6E20-D262-464B-8925-A947DD979A27}" name="Vattenfall" dataDxfId="5"/>
    <tableColumn id="7" xr3:uid="{9F9745DD-8CE6-4575-9BDE-2A65F5405927}" name="Kommentar" dataDxfId="4"/>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F64B11-B45A-465F-9A7D-15D3C7564100}" name="Tabell1" displayName="Tabell1" ref="A2:F42" totalsRowShown="0" headerRowDxfId="3" headerRowBorderDxfId="2">
  <autoFilter ref="A2:F42" xr:uid="{8791339A-D35D-49FD-AF53-97604F4DD6B0}"/>
  <tableColumns count="6">
    <tableColumn id="1" xr3:uid="{8C346685-F37B-4B0D-9727-915C14A78D39}" name="Områdesnummer"/>
    <tableColumn id="2" xr3:uid="{E15CB8D6-D143-4625-87B9-1C60271F8172}" name="Områdesbenämning"/>
    <tableColumn id="9" xr3:uid="{71435EF0-DB80-494F-850B-16361BC48FD0}" name="Målbild för område"/>
    <tableColumn id="3" xr3:uid="{914D39BC-6EF5-429C-830D-2A7BA22C8E49}" name="Områdestyp preciserad" dataDxfId="1"/>
    <tableColumn id="4" xr3:uid="{CFE15A6C-0C58-4EB1-98FA-F703D1054401}" name="Nuvarande användingsområde"/>
    <tableColumn id="5" xr3:uid="{06B0243A-F9A9-45D4-970B-0433D691BBE2}" name="Områdesyta c:a (ha)" dataDxfId="0"/>
  </tableColumns>
  <tableStyleInfo name="TableStyleMedium1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75061-1420-49E3-B3C3-0BCBFF9EB21E}">
  <dimension ref="A1:M69"/>
  <sheetViews>
    <sheetView tabSelected="1" zoomScale="80" zoomScaleNormal="80" workbookViewId="0">
      <pane xSplit="2" ySplit="7" topLeftCell="E8" activePane="bottomRight" state="frozen"/>
      <selection pane="topRight" activeCell="D1" sqref="D1"/>
      <selection pane="bottomLeft" activeCell="A3" sqref="A3"/>
      <selection pane="bottomRight" activeCell="L9" sqref="L9"/>
    </sheetView>
  </sheetViews>
  <sheetFormatPr defaultRowHeight="14.4" x14ac:dyDescent="0.3"/>
  <cols>
    <col min="1" max="1" width="21.109375" customWidth="1"/>
    <col min="2" max="2" width="31" bestFit="1" customWidth="1"/>
    <col min="3" max="3" width="109.5546875" style="9" customWidth="1"/>
    <col min="4" max="4" width="51.33203125" style="36" customWidth="1"/>
    <col min="5" max="5" width="30.109375" customWidth="1"/>
    <col min="6" max="6" width="22.44140625" style="36" bestFit="1" customWidth="1"/>
    <col min="7" max="7" width="26.33203125" style="36" customWidth="1"/>
    <col min="8" max="10" width="23.5546875" style="36" bestFit="1" customWidth="1"/>
    <col min="11" max="11" width="23.5546875" style="16" bestFit="1" customWidth="1"/>
    <col min="12" max="12" width="16.33203125" customWidth="1"/>
    <col min="13" max="13" width="14.6640625" hidden="1" customWidth="1"/>
  </cols>
  <sheetData>
    <row r="1" spans="1:13" ht="21" x14ac:dyDescent="0.4">
      <c r="A1" s="3" t="s">
        <v>4</v>
      </c>
      <c r="B1" s="4"/>
      <c r="D1" s="39"/>
    </row>
    <row r="2" spans="1:13" s="32" customFormat="1" ht="21" x14ac:dyDescent="0.4">
      <c r="A2" s="3"/>
      <c r="B2" s="11"/>
      <c r="D2" s="39"/>
      <c r="F2" s="36"/>
      <c r="G2" s="56" t="s">
        <v>151</v>
      </c>
      <c r="H2" s="57"/>
      <c r="I2" s="57"/>
      <c r="J2" s="57"/>
      <c r="K2" s="57"/>
      <c r="M2" s="32" t="s">
        <v>171</v>
      </c>
    </row>
    <row r="3" spans="1:13" s="32" customFormat="1" ht="21" x14ac:dyDescent="0.4">
      <c r="A3" s="3"/>
      <c r="B3" s="11"/>
      <c r="D3" s="39"/>
      <c r="F3" s="36"/>
      <c r="G3" s="56" t="s">
        <v>152</v>
      </c>
      <c r="H3" s="57"/>
      <c r="I3" s="57"/>
      <c r="J3" s="57"/>
      <c r="K3" s="57"/>
      <c r="M3" s="32" t="s">
        <v>173</v>
      </c>
    </row>
    <row r="4" spans="1:13" s="32" customFormat="1" ht="21" x14ac:dyDescent="0.4">
      <c r="A4" s="3"/>
      <c r="B4" s="11"/>
      <c r="D4" s="39"/>
      <c r="F4" s="36"/>
      <c r="G4" s="56" t="s">
        <v>153</v>
      </c>
      <c r="H4" s="57"/>
      <c r="I4" s="57"/>
      <c r="J4" s="57"/>
      <c r="K4" s="57"/>
    </row>
    <row r="5" spans="1:13" s="32" customFormat="1" ht="21" x14ac:dyDescent="0.4">
      <c r="A5" s="3"/>
      <c r="B5" s="11"/>
      <c r="D5" s="39"/>
      <c r="F5" s="36"/>
      <c r="G5" s="56" t="s">
        <v>154</v>
      </c>
      <c r="H5" s="57"/>
      <c r="I5" s="57"/>
      <c r="J5" s="57"/>
      <c r="K5" s="57"/>
    </row>
    <row r="6" spans="1:13" s="32" customFormat="1" ht="21" x14ac:dyDescent="0.4">
      <c r="A6" s="3"/>
      <c r="B6" s="11"/>
      <c r="D6" s="39"/>
      <c r="F6" s="36"/>
      <c r="G6" s="56" t="s">
        <v>155</v>
      </c>
      <c r="H6" s="57"/>
      <c r="I6" s="57"/>
      <c r="J6" s="57"/>
      <c r="K6" s="57"/>
    </row>
    <row r="7" spans="1:13" ht="15" thickBot="1" x14ac:dyDescent="0.35">
      <c r="A7" s="2" t="s">
        <v>8</v>
      </c>
      <c r="B7" s="2" t="s">
        <v>7</v>
      </c>
      <c r="C7" s="2" t="s">
        <v>9</v>
      </c>
      <c r="D7" s="41" t="s">
        <v>6</v>
      </c>
      <c r="E7" s="2" t="s">
        <v>0</v>
      </c>
      <c r="F7" s="37" t="s">
        <v>10</v>
      </c>
      <c r="G7" s="37" t="s">
        <v>156</v>
      </c>
      <c r="H7" s="37" t="s">
        <v>157</v>
      </c>
      <c r="I7" s="37" t="s">
        <v>158</v>
      </c>
      <c r="J7" s="37" t="s">
        <v>159</v>
      </c>
      <c r="K7" s="23" t="s">
        <v>160</v>
      </c>
      <c r="L7" s="23" t="s">
        <v>162</v>
      </c>
      <c r="M7" s="23" t="s">
        <v>166</v>
      </c>
    </row>
    <row r="8" spans="1:13" s="49" customFormat="1" ht="72" x14ac:dyDescent="0.3">
      <c r="A8" s="49">
        <v>1</v>
      </c>
      <c r="B8" s="49" t="s">
        <v>1</v>
      </c>
      <c r="C8" s="50" t="s">
        <v>2</v>
      </c>
      <c r="D8" s="51" t="s">
        <v>11</v>
      </c>
      <c r="E8" s="52" t="s">
        <v>12</v>
      </c>
      <c r="F8" s="51">
        <v>52</v>
      </c>
      <c r="G8" s="51">
        <f>Tabell6[[#This Row],[Områdesyta c:a (ha)]]*27</f>
        <v>1404</v>
      </c>
      <c r="H8" s="51">
        <f>Tabell6[[#This Row],[Områdesyta c:a (ha)]]*80</f>
        <v>4160</v>
      </c>
      <c r="I8" s="51">
        <f>Tabell6[[#This Row],[Områdesyta c:a (ha)]]*100</f>
        <v>5200</v>
      </c>
      <c r="J8" s="55">
        <f>Tabell6[[#This Row],[Områdesyta c:a (ha)]]*130</f>
        <v>6760</v>
      </c>
      <c r="K8" s="50" t="s">
        <v>35</v>
      </c>
      <c r="L8" s="53" t="s">
        <v>164</v>
      </c>
      <c r="M8" s="54" t="s">
        <v>165</v>
      </c>
    </row>
    <row r="9" spans="1:13" s="49" customFormat="1" ht="72" x14ac:dyDescent="0.3">
      <c r="A9" s="49">
        <v>2</v>
      </c>
      <c r="B9" s="49" t="s">
        <v>13</v>
      </c>
      <c r="C9" s="50" t="s">
        <v>14</v>
      </c>
      <c r="D9" s="51" t="s">
        <v>11</v>
      </c>
      <c r="E9" s="52" t="s">
        <v>12</v>
      </c>
      <c r="F9" s="51">
        <v>20</v>
      </c>
      <c r="G9" s="51">
        <f>Tabell6[[#This Row],[Områdesyta c:a (ha)]]*27</f>
        <v>540</v>
      </c>
      <c r="H9" s="51">
        <f>Tabell6[[#This Row],[Områdesyta c:a (ha)]]*80</f>
        <v>1600</v>
      </c>
      <c r="I9" s="51">
        <f>Tabell6[[#This Row],[Områdesyta c:a (ha)]]*100</f>
        <v>2000</v>
      </c>
      <c r="J9" s="51">
        <f>Tabell6[[#This Row],[Områdesyta c:a (ha)]]*130</f>
        <v>2600</v>
      </c>
      <c r="K9" s="50" t="s">
        <v>35</v>
      </c>
      <c r="L9" s="53" t="s">
        <v>164</v>
      </c>
      <c r="M9" s="54" t="s">
        <v>165</v>
      </c>
    </row>
    <row r="10" spans="1:13" ht="28.8" x14ac:dyDescent="0.3">
      <c r="A10">
        <v>3</v>
      </c>
      <c r="B10" t="s">
        <v>15</v>
      </c>
      <c r="C10" s="5" t="s">
        <v>2</v>
      </c>
      <c r="D10" s="36" t="s">
        <v>11</v>
      </c>
      <c r="E10" s="6" t="s">
        <v>12</v>
      </c>
      <c r="F10" s="36">
        <v>7</v>
      </c>
      <c r="G10" s="36">
        <f>Tabell6[[#This Row],[Områdesyta c:a (ha)]]*27</f>
        <v>189</v>
      </c>
      <c r="H10" s="36">
        <f>Tabell6[[#This Row],[Områdesyta c:a (ha)]]*80</f>
        <v>560</v>
      </c>
      <c r="I10" s="36">
        <f>Tabell6[[#This Row],[Områdesyta c:a (ha)]]*100</f>
        <v>700</v>
      </c>
      <c r="J10" s="36">
        <f>Tabell6[[#This Row],[Områdesyta c:a (ha)]]*130</f>
        <v>910</v>
      </c>
      <c r="K10" s="24" t="s">
        <v>35</v>
      </c>
      <c r="L10" s="42" t="s">
        <v>161</v>
      </c>
      <c r="M10" s="42"/>
    </row>
    <row r="11" spans="1:13" x14ac:dyDescent="0.3">
      <c r="A11">
        <v>4</v>
      </c>
      <c r="B11" t="s">
        <v>18</v>
      </c>
      <c r="C11" s="5" t="s">
        <v>17</v>
      </c>
      <c r="D11" s="36" t="s">
        <v>11</v>
      </c>
      <c r="E11" t="s">
        <v>16</v>
      </c>
      <c r="F11" s="36">
        <v>30</v>
      </c>
      <c r="G11" s="36">
        <f>Tabell6[[#This Row],[Områdesyta c:a (ha)]]*27</f>
        <v>810</v>
      </c>
      <c r="H11" s="36">
        <f>Tabell6[[#This Row],[Områdesyta c:a (ha)]]*80</f>
        <v>2400</v>
      </c>
      <c r="I11" s="36">
        <f>Tabell6[[#This Row],[Områdesyta c:a (ha)]]*100</f>
        <v>3000</v>
      </c>
      <c r="J11" s="36">
        <f>Tabell6[[#This Row],[Områdesyta c:a (ha)]]*130</f>
        <v>3900</v>
      </c>
      <c r="K11" s="24" t="s">
        <v>35</v>
      </c>
      <c r="L11" s="42" t="s">
        <v>161</v>
      </c>
      <c r="M11" s="42"/>
    </row>
    <row r="12" spans="1:13" x14ac:dyDescent="0.3">
      <c r="A12">
        <v>5</v>
      </c>
      <c r="B12" t="s">
        <v>19</v>
      </c>
      <c r="C12" s="5" t="s">
        <v>20</v>
      </c>
      <c r="D12" s="36" t="s">
        <v>11</v>
      </c>
      <c r="E12" t="s">
        <v>16</v>
      </c>
      <c r="F12" s="36">
        <v>40</v>
      </c>
      <c r="G12" s="36">
        <f>Tabell6[[#This Row],[Områdesyta c:a (ha)]]*27</f>
        <v>1080</v>
      </c>
      <c r="H12" s="36">
        <f>Tabell6[[#This Row],[Områdesyta c:a (ha)]]*80</f>
        <v>3200</v>
      </c>
      <c r="I12" s="36">
        <f>Tabell6[[#This Row],[Områdesyta c:a (ha)]]*100</f>
        <v>4000</v>
      </c>
      <c r="J12" s="36">
        <f>Tabell6[[#This Row],[Områdesyta c:a (ha)]]*130</f>
        <v>5200</v>
      </c>
      <c r="K12" s="24" t="s">
        <v>35</v>
      </c>
      <c r="L12" s="42" t="s">
        <v>161</v>
      </c>
      <c r="M12" s="42"/>
    </row>
    <row r="13" spans="1:13" ht="28.8" x14ac:dyDescent="0.3">
      <c r="A13">
        <v>6</v>
      </c>
      <c r="B13" t="s">
        <v>21</v>
      </c>
      <c r="C13" s="5" t="s">
        <v>23</v>
      </c>
      <c r="D13" s="36" t="s">
        <v>11</v>
      </c>
      <c r="E13" s="6" t="s">
        <v>22</v>
      </c>
      <c r="F13" s="36">
        <v>19</v>
      </c>
      <c r="G13" s="36">
        <f>Tabell6[[#This Row],[Områdesyta c:a (ha)]]*27</f>
        <v>513</v>
      </c>
      <c r="H13" s="36">
        <f>Tabell6[[#This Row],[Områdesyta c:a (ha)]]*80</f>
        <v>1520</v>
      </c>
      <c r="I13" s="36">
        <f>Tabell6[[#This Row],[Områdesyta c:a (ha)]]*100</f>
        <v>1900</v>
      </c>
      <c r="J13" s="36">
        <f>Tabell6[[#This Row],[Områdesyta c:a (ha)]]*130</f>
        <v>2470</v>
      </c>
      <c r="K13" s="24" t="s">
        <v>35</v>
      </c>
      <c r="L13" s="42" t="s">
        <v>161</v>
      </c>
      <c r="M13" s="42"/>
    </row>
    <row r="14" spans="1:13" ht="28.8" x14ac:dyDescent="0.3">
      <c r="A14">
        <v>8</v>
      </c>
      <c r="B14" t="s">
        <v>24</v>
      </c>
      <c r="C14" s="5" t="s">
        <v>17</v>
      </c>
      <c r="D14" s="36" t="s">
        <v>11</v>
      </c>
      <c r="E14" s="6" t="s">
        <v>12</v>
      </c>
      <c r="F14" s="36">
        <v>19</v>
      </c>
      <c r="G14" s="36">
        <f>Tabell6[[#This Row],[Områdesyta c:a (ha)]]*27</f>
        <v>513</v>
      </c>
      <c r="H14" s="36">
        <f>Tabell6[[#This Row],[Områdesyta c:a (ha)]]*80</f>
        <v>1520</v>
      </c>
      <c r="I14" s="36">
        <f>Tabell6[[#This Row],[Områdesyta c:a (ha)]]*100</f>
        <v>1900</v>
      </c>
      <c r="J14" s="36">
        <f>Tabell6[[#This Row],[Områdesyta c:a (ha)]]*130</f>
        <v>2470</v>
      </c>
      <c r="K14" s="24" t="s">
        <v>35</v>
      </c>
      <c r="L14" s="42" t="s">
        <v>161</v>
      </c>
      <c r="M14" s="54" t="s">
        <v>168</v>
      </c>
    </row>
    <row r="15" spans="1:13" ht="28.8" x14ac:dyDescent="0.3">
      <c r="A15">
        <v>9</v>
      </c>
      <c r="B15" t="s">
        <v>25</v>
      </c>
      <c r="C15" s="5" t="s">
        <v>28</v>
      </c>
      <c r="D15" s="36" t="s">
        <v>11</v>
      </c>
      <c r="E15" s="6" t="s">
        <v>27</v>
      </c>
      <c r="F15" s="36">
        <v>11</v>
      </c>
      <c r="G15" s="36">
        <f>Tabell6[[#This Row],[Områdesyta c:a (ha)]]*27</f>
        <v>297</v>
      </c>
      <c r="H15" s="36">
        <f>Tabell6[[#This Row],[Områdesyta c:a (ha)]]*80</f>
        <v>880</v>
      </c>
      <c r="I15" s="36">
        <f>Tabell6[[#This Row],[Områdesyta c:a (ha)]]*100</f>
        <v>1100</v>
      </c>
      <c r="J15" s="36">
        <f>Tabell6[[#This Row],[Områdesyta c:a (ha)]]*130</f>
        <v>1430</v>
      </c>
      <c r="K15" s="24" t="s">
        <v>35</v>
      </c>
      <c r="L15" s="42" t="s">
        <v>161</v>
      </c>
      <c r="M15" s="42" t="s">
        <v>169</v>
      </c>
    </row>
    <row r="16" spans="1:13" x14ac:dyDescent="0.3">
      <c r="A16">
        <v>11</v>
      </c>
      <c r="B16" t="s">
        <v>30</v>
      </c>
      <c r="C16" s="5" t="s">
        <v>31</v>
      </c>
      <c r="D16" s="36" t="s">
        <v>11</v>
      </c>
      <c r="E16" t="s">
        <v>26</v>
      </c>
      <c r="F16" s="36">
        <v>30</v>
      </c>
      <c r="G16" s="36">
        <f>Tabell6[[#This Row],[Områdesyta c:a (ha)]]*27</f>
        <v>810</v>
      </c>
      <c r="H16" s="36">
        <f>Tabell6[[#This Row],[Områdesyta c:a (ha)]]*80</f>
        <v>2400</v>
      </c>
      <c r="I16" s="36">
        <f>Tabell6[[#This Row],[Områdesyta c:a (ha)]]*100</f>
        <v>3000</v>
      </c>
      <c r="J16" s="36">
        <f>Tabell6[[#This Row],[Områdesyta c:a (ha)]]*130</f>
        <v>3900</v>
      </c>
      <c r="K16" s="24" t="s">
        <v>35</v>
      </c>
      <c r="L16" s="42" t="s">
        <v>163</v>
      </c>
      <c r="M16" s="42"/>
    </row>
    <row r="17" spans="1:13" ht="28.8" x14ac:dyDescent="0.3">
      <c r="A17">
        <v>12</v>
      </c>
      <c r="B17" t="s">
        <v>32</v>
      </c>
      <c r="C17" s="5" t="s">
        <v>36</v>
      </c>
      <c r="D17" s="36" t="s">
        <v>33</v>
      </c>
      <c r="E17" s="6" t="s">
        <v>34</v>
      </c>
      <c r="F17" s="36">
        <v>7</v>
      </c>
      <c r="G17" s="36" t="s">
        <v>35</v>
      </c>
      <c r="H17" s="36">
        <f>Tabell6[[#This Row],[Områdesyta c:a (ha)]]*80</f>
        <v>560</v>
      </c>
      <c r="I17" s="36">
        <f>Tabell6[[#This Row],[Områdesyta c:a (ha)]]*100</f>
        <v>700</v>
      </c>
      <c r="J17" s="36">
        <f>Tabell6[[#This Row],[Områdesyta c:a (ha)]]*130</f>
        <v>910</v>
      </c>
      <c r="K17" s="24" t="s">
        <v>35</v>
      </c>
      <c r="L17" s="42" t="s">
        <v>163</v>
      </c>
      <c r="M17" s="42"/>
    </row>
    <row r="18" spans="1:13" x14ac:dyDescent="0.3">
      <c r="A18">
        <v>14</v>
      </c>
      <c r="B18" t="s">
        <v>38</v>
      </c>
      <c r="C18" s="9" t="s">
        <v>17</v>
      </c>
      <c r="D18" s="36" t="s">
        <v>11</v>
      </c>
      <c r="E18" t="s">
        <v>16</v>
      </c>
      <c r="F18" s="36">
        <v>11</v>
      </c>
      <c r="G18" s="36">
        <f>Tabell6[[#This Row],[Områdesyta c:a (ha)]]*27</f>
        <v>297</v>
      </c>
      <c r="H18" s="36">
        <f>Tabell6[[#This Row],[Områdesyta c:a (ha)]]*80</f>
        <v>880</v>
      </c>
      <c r="I18" s="36">
        <f>Tabell6[[#This Row],[Områdesyta c:a (ha)]]*100</f>
        <v>1100</v>
      </c>
      <c r="J18" s="36">
        <f>Tabell6[[#This Row],[Områdesyta c:a (ha)]]*130</f>
        <v>1430</v>
      </c>
      <c r="K18" s="24" t="s">
        <v>35</v>
      </c>
      <c r="L18" s="42" t="s">
        <v>163</v>
      </c>
      <c r="M18" s="42"/>
    </row>
    <row r="19" spans="1:13" x14ac:dyDescent="0.3">
      <c r="A19">
        <v>15</v>
      </c>
      <c r="B19" t="s">
        <v>39</v>
      </c>
      <c r="C19" s="5" t="s">
        <v>40</v>
      </c>
      <c r="D19" s="36" t="s">
        <v>11</v>
      </c>
      <c r="E19" t="s">
        <v>26</v>
      </c>
      <c r="F19" s="36">
        <v>21</v>
      </c>
      <c r="G19" s="36">
        <f>Tabell6[[#This Row],[Områdesyta c:a (ha)]]*27</f>
        <v>567</v>
      </c>
      <c r="H19" s="36">
        <f>Tabell6[[#This Row],[Områdesyta c:a (ha)]]*80</f>
        <v>1680</v>
      </c>
      <c r="I19" s="36">
        <f>Tabell6[[#This Row],[Områdesyta c:a (ha)]]*100</f>
        <v>2100</v>
      </c>
      <c r="J19" s="36">
        <f>Tabell6[[#This Row],[Områdesyta c:a (ha)]]*130</f>
        <v>2730</v>
      </c>
      <c r="K19" s="24" t="s">
        <v>35</v>
      </c>
      <c r="L19" s="42" t="s">
        <v>163</v>
      </c>
      <c r="M19" s="42" t="s">
        <v>174</v>
      </c>
    </row>
    <row r="20" spans="1:13" x14ac:dyDescent="0.3">
      <c r="A20">
        <v>16</v>
      </c>
      <c r="B20" t="s">
        <v>41</v>
      </c>
      <c r="C20" s="5" t="s">
        <v>42</v>
      </c>
      <c r="D20" s="36" t="s">
        <v>11</v>
      </c>
      <c r="E20" t="s">
        <v>59</v>
      </c>
      <c r="F20" s="36">
        <v>1</v>
      </c>
      <c r="G20" s="36" t="s">
        <v>35</v>
      </c>
      <c r="H20" s="36">
        <f>Tabell6[[#This Row],[Områdesyta c:a (ha)]]*80</f>
        <v>80</v>
      </c>
      <c r="I20" s="36">
        <f>Tabell6[[#This Row],[Områdesyta c:a (ha)]]*100</f>
        <v>100</v>
      </c>
      <c r="J20" s="36">
        <f>Tabell6[[#This Row],[Områdesyta c:a (ha)]]*130</f>
        <v>130</v>
      </c>
      <c r="K20" s="24" t="s">
        <v>35</v>
      </c>
      <c r="L20" s="42" t="s">
        <v>163</v>
      </c>
      <c r="M20" s="42" t="s">
        <v>174</v>
      </c>
    </row>
    <row r="21" spans="1:13" ht="28.8" x14ac:dyDescent="0.3">
      <c r="A21">
        <v>17</v>
      </c>
      <c r="B21" t="s">
        <v>43</v>
      </c>
      <c r="C21" s="5" t="s">
        <v>45</v>
      </c>
      <c r="D21" s="36" t="s">
        <v>33</v>
      </c>
      <c r="E21" s="6" t="s">
        <v>44</v>
      </c>
      <c r="F21" s="36">
        <v>10</v>
      </c>
      <c r="G21" s="36" t="s">
        <v>35</v>
      </c>
      <c r="H21" s="36">
        <f>Tabell6[[#This Row],[Områdesyta c:a (ha)]]*80</f>
        <v>800</v>
      </c>
      <c r="I21" s="36">
        <f>Tabell6[[#This Row],[Områdesyta c:a (ha)]]*100</f>
        <v>1000</v>
      </c>
      <c r="J21" s="36">
        <f>Tabell6[[#This Row],[Områdesyta c:a (ha)]]*130</f>
        <v>1300</v>
      </c>
      <c r="K21" s="24" t="s">
        <v>35</v>
      </c>
      <c r="L21" s="42" t="s">
        <v>163</v>
      </c>
      <c r="M21" s="42" t="s">
        <v>174</v>
      </c>
    </row>
    <row r="22" spans="1:13" ht="43.2" x14ac:dyDescent="0.3">
      <c r="A22">
        <v>20</v>
      </c>
      <c r="B22" s="6" t="s">
        <v>47</v>
      </c>
      <c r="C22" s="5" t="s">
        <v>49</v>
      </c>
      <c r="D22" s="36" t="s">
        <v>11</v>
      </c>
      <c r="E22" s="6" t="s">
        <v>48</v>
      </c>
      <c r="F22" s="36">
        <v>204</v>
      </c>
      <c r="G22" s="36" t="s">
        <v>35</v>
      </c>
      <c r="H22" s="36" t="s">
        <v>35</v>
      </c>
      <c r="I22" s="36" t="s">
        <v>35</v>
      </c>
      <c r="J22" s="36" t="s">
        <v>35</v>
      </c>
      <c r="K22" s="24" t="s">
        <v>35</v>
      </c>
      <c r="L22" s="42" t="s">
        <v>161</v>
      </c>
      <c r="M22" s="54" t="s">
        <v>168</v>
      </c>
    </row>
    <row r="23" spans="1:13" x14ac:dyDescent="0.3">
      <c r="A23">
        <v>26</v>
      </c>
      <c r="B23" t="s">
        <v>54</v>
      </c>
      <c r="C23" s="5" t="s">
        <v>55</v>
      </c>
      <c r="D23" s="36" t="s">
        <v>11</v>
      </c>
      <c r="E23" t="s">
        <v>26</v>
      </c>
      <c r="F23" s="36">
        <v>19</v>
      </c>
      <c r="G23" s="36">
        <f>Tabell6[[#This Row],[Områdesyta c:a (ha)]]*27</f>
        <v>513</v>
      </c>
      <c r="H23" s="36">
        <f>Tabell6[[#This Row],[Områdesyta c:a (ha)]]*80</f>
        <v>1520</v>
      </c>
      <c r="I23" s="36">
        <f>Tabell6[[#This Row],[Områdesyta c:a (ha)]]*100</f>
        <v>1900</v>
      </c>
      <c r="J23" s="36">
        <f>Tabell6[[#This Row],[Områdesyta c:a (ha)]]*130</f>
        <v>2470</v>
      </c>
      <c r="K23" s="24" t="s">
        <v>35</v>
      </c>
      <c r="L23" s="42" t="s">
        <v>161</v>
      </c>
      <c r="M23" s="42"/>
    </row>
    <row r="24" spans="1:13" ht="28.8" x14ac:dyDescent="0.3">
      <c r="A24">
        <v>27</v>
      </c>
      <c r="B24" t="s">
        <v>56</v>
      </c>
      <c r="C24" s="5" t="s">
        <v>57</v>
      </c>
      <c r="D24" s="36" t="s">
        <v>11</v>
      </c>
      <c r="E24" s="6" t="s">
        <v>12</v>
      </c>
      <c r="F24" s="36">
        <v>24</v>
      </c>
      <c r="G24" s="36">
        <f>Tabell6[[#This Row],[Områdesyta c:a (ha)]]*27</f>
        <v>648</v>
      </c>
      <c r="H24" s="36">
        <f>Tabell6[[#This Row],[Områdesyta c:a (ha)]]*80</f>
        <v>1920</v>
      </c>
      <c r="I24" s="36">
        <f>Tabell6[[#This Row],[Områdesyta c:a (ha)]]*100</f>
        <v>2400</v>
      </c>
      <c r="J24" s="36">
        <f>Tabell6[[#This Row],[Områdesyta c:a (ha)]]*130</f>
        <v>3120</v>
      </c>
      <c r="K24" s="24" t="s">
        <v>35</v>
      </c>
      <c r="L24" s="42" t="s">
        <v>161</v>
      </c>
      <c r="M24" s="42"/>
    </row>
    <row r="25" spans="1:13" ht="28.8" x14ac:dyDescent="0.3">
      <c r="A25">
        <v>28</v>
      </c>
      <c r="B25" t="s">
        <v>58</v>
      </c>
      <c r="C25" s="5" t="s">
        <v>61</v>
      </c>
      <c r="D25" s="36" t="s">
        <v>33</v>
      </c>
      <c r="E25" s="6" t="s">
        <v>60</v>
      </c>
      <c r="F25" s="36">
        <v>15</v>
      </c>
      <c r="G25" s="36" t="s">
        <v>35</v>
      </c>
      <c r="H25" s="36" t="s">
        <v>35</v>
      </c>
      <c r="I25" s="36" t="s">
        <v>35</v>
      </c>
      <c r="J25" s="36">
        <f>Tabell6[[#This Row],[Områdesyta c:a (ha)]]*130</f>
        <v>1950</v>
      </c>
      <c r="K25" s="24" t="s">
        <v>35</v>
      </c>
      <c r="L25" s="42"/>
      <c r="M25" s="42"/>
    </row>
    <row r="26" spans="1:13" x14ac:dyDescent="0.3">
      <c r="A26">
        <v>31</v>
      </c>
      <c r="B26" t="s">
        <v>62</v>
      </c>
      <c r="C26" s="5" t="s">
        <v>64</v>
      </c>
      <c r="D26" s="36" t="s">
        <v>33</v>
      </c>
      <c r="E26" t="s">
        <v>63</v>
      </c>
      <c r="F26" s="36">
        <v>20</v>
      </c>
      <c r="G26" s="36" t="s">
        <v>35</v>
      </c>
      <c r="H26" s="36" t="s">
        <v>35</v>
      </c>
      <c r="I26" s="36" t="s">
        <v>35</v>
      </c>
      <c r="J26" s="36">
        <f>Tabell6[[#This Row],[Områdesyta c:a (ha)]]*130</f>
        <v>2600</v>
      </c>
      <c r="K26" s="24" t="s">
        <v>35</v>
      </c>
      <c r="L26" s="42" t="s">
        <v>161</v>
      </c>
      <c r="M26" s="42"/>
    </row>
    <row r="27" spans="1:13" s="8" customFormat="1" x14ac:dyDescent="0.3">
      <c r="A27" s="18">
        <v>32</v>
      </c>
      <c r="B27" s="19" t="s">
        <v>67</v>
      </c>
      <c r="C27" s="22" t="s">
        <v>128</v>
      </c>
      <c r="D27" s="36" t="s">
        <v>11</v>
      </c>
      <c r="E27" s="18" t="s">
        <v>63</v>
      </c>
      <c r="F27" s="38">
        <v>3</v>
      </c>
      <c r="G27" s="36" t="s">
        <v>35</v>
      </c>
      <c r="H27" s="42">
        <f>Tabell6[[#This Row],[Områdesyta c:a (ha)]]*80</f>
        <v>240</v>
      </c>
      <c r="I27" s="42">
        <f>Tabell6[[#This Row],[Områdesyta c:a (ha)]]*100</f>
        <v>300</v>
      </c>
      <c r="J27" s="42">
        <f>Tabell6[[#This Row],[Områdesyta c:a (ha)]]*130</f>
        <v>390</v>
      </c>
      <c r="K27" s="24" t="s">
        <v>35</v>
      </c>
      <c r="L27" s="42" t="s">
        <v>161</v>
      </c>
      <c r="M27" s="42"/>
    </row>
    <row r="28" spans="1:13" s="8" customFormat="1" ht="28.8" x14ac:dyDescent="0.3">
      <c r="A28" s="18">
        <v>33</v>
      </c>
      <c r="B28" s="18" t="s">
        <v>68</v>
      </c>
      <c r="C28" s="21" t="s">
        <v>129</v>
      </c>
      <c r="D28" s="36" t="s">
        <v>33</v>
      </c>
      <c r="E28" s="18" t="s">
        <v>63</v>
      </c>
      <c r="F28" s="36">
        <v>13</v>
      </c>
      <c r="G28" s="36" t="s">
        <v>35</v>
      </c>
      <c r="H28" s="42">
        <f>Tabell6[[#This Row],[Områdesyta c:a (ha)]]*80</f>
        <v>1040</v>
      </c>
      <c r="I28" s="42">
        <f>Tabell6[[#This Row],[Områdesyta c:a (ha)]]*100</f>
        <v>1300</v>
      </c>
      <c r="J28" s="42">
        <f>Tabell6[[#This Row],[Områdesyta c:a (ha)]]*130</f>
        <v>1690</v>
      </c>
      <c r="K28" s="24" t="s">
        <v>35</v>
      </c>
      <c r="L28" s="42" t="s">
        <v>161</v>
      </c>
      <c r="M28" s="42"/>
    </row>
    <row r="29" spans="1:13" s="8" customFormat="1" x14ac:dyDescent="0.3">
      <c r="A29" s="18">
        <v>34</v>
      </c>
      <c r="B29" s="18" t="s">
        <v>130</v>
      </c>
      <c r="C29" s="19" t="s">
        <v>131</v>
      </c>
      <c r="D29" s="36" t="s">
        <v>33</v>
      </c>
      <c r="E29" s="18" t="s">
        <v>63</v>
      </c>
      <c r="F29" s="36">
        <v>38</v>
      </c>
      <c r="G29" s="36" t="s">
        <v>35</v>
      </c>
      <c r="H29" s="42">
        <f>Tabell6[[#This Row],[Områdesyta c:a (ha)]]*80</f>
        <v>3040</v>
      </c>
      <c r="I29" s="42">
        <f>Tabell6[[#This Row],[Områdesyta c:a (ha)]]*100</f>
        <v>3800</v>
      </c>
      <c r="J29" s="42">
        <f>Tabell6[[#This Row],[Områdesyta c:a (ha)]]*130</f>
        <v>4940</v>
      </c>
      <c r="K29" s="24" t="s">
        <v>35</v>
      </c>
      <c r="L29" s="42" t="s">
        <v>161</v>
      </c>
      <c r="M29" s="42"/>
    </row>
    <row r="30" spans="1:13" s="8" customFormat="1" x14ac:dyDescent="0.3">
      <c r="A30" s="18">
        <v>35</v>
      </c>
      <c r="B30" s="18" t="s">
        <v>69</v>
      </c>
      <c r="C30" s="19" t="s">
        <v>132</v>
      </c>
      <c r="D30" s="36" t="s">
        <v>33</v>
      </c>
      <c r="E30" s="18" t="s">
        <v>63</v>
      </c>
      <c r="F30" s="36">
        <v>9</v>
      </c>
      <c r="G30" s="36" t="s">
        <v>35</v>
      </c>
      <c r="H30" s="36" t="s">
        <v>35</v>
      </c>
      <c r="I30" s="36" t="s">
        <v>35</v>
      </c>
      <c r="J30" s="42">
        <f>Tabell6[[#This Row],[Områdesyta c:a (ha)]]*130</f>
        <v>1170</v>
      </c>
      <c r="K30" s="17">
        <f>Tabell6[[#This Row],[Områdesyta c:a (ha)]]*150</f>
        <v>1350</v>
      </c>
      <c r="L30" s="42" t="s">
        <v>161</v>
      </c>
      <c r="M30" s="42"/>
    </row>
    <row r="31" spans="1:13" s="8" customFormat="1" ht="57.6" x14ac:dyDescent="0.3">
      <c r="A31" s="18">
        <v>36</v>
      </c>
      <c r="B31" s="18" t="s">
        <v>133</v>
      </c>
      <c r="C31" s="19" t="s">
        <v>134</v>
      </c>
      <c r="D31" s="36" t="s">
        <v>33</v>
      </c>
      <c r="E31" s="20" t="s">
        <v>135</v>
      </c>
      <c r="F31" s="36">
        <v>7</v>
      </c>
      <c r="G31" s="42">
        <f>Tabell6[[#This Row],[Områdesyta c:a (ha)]]*27</f>
        <v>189</v>
      </c>
      <c r="H31" s="42">
        <f>Tabell6[[#This Row],[Områdesyta c:a (ha)]]*80</f>
        <v>560</v>
      </c>
      <c r="I31" s="42">
        <f>Tabell6[[#This Row],[Områdesyta c:a (ha)]]*100</f>
        <v>700</v>
      </c>
      <c r="J31" s="42">
        <f>Tabell6[[#This Row],[Områdesyta c:a (ha)]]*130</f>
        <v>910</v>
      </c>
      <c r="K31" s="33" t="s">
        <v>35</v>
      </c>
      <c r="L31" s="42" t="s">
        <v>161</v>
      </c>
      <c r="M31" s="42"/>
    </row>
    <row r="32" spans="1:13" s="8" customFormat="1" ht="43.2" x14ac:dyDescent="0.3">
      <c r="A32" s="8">
        <v>37</v>
      </c>
      <c r="B32" s="8" t="s">
        <v>70</v>
      </c>
      <c r="C32" s="5" t="s">
        <v>139</v>
      </c>
      <c r="D32" s="36" t="s">
        <v>11</v>
      </c>
      <c r="E32" s="34" t="s">
        <v>140</v>
      </c>
      <c r="F32" s="36">
        <v>40</v>
      </c>
      <c r="G32" s="43" t="s">
        <v>35</v>
      </c>
      <c r="H32" s="43" t="s">
        <v>35</v>
      </c>
      <c r="I32" s="43" t="s">
        <v>35</v>
      </c>
      <c r="J32" s="43" t="s">
        <v>35</v>
      </c>
      <c r="K32" s="33" t="s">
        <v>35</v>
      </c>
      <c r="L32" s="42" t="s">
        <v>161</v>
      </c>
      <c r="M32" s="48" t="s">
        <v>169</v>
      </c>
    </row>
    <row r="33" spans="1:13" s="8" customFormat="1" ht="43.2" x14ac:dyDescent="0.3">
      <c r="A33" s="8">
        <v>38</v>
      </c>
      <c r="B33" s="8" t="s">
        <v>75</v>
      </c>
      <c r="C33" s="5" t="s">
        <v>42</v>
      </c>
      <c r="D33" s="36" t="s">
        <v>11</v>
      </c>
      <c r="E33" s="8" t="s">
        <v>26</v>
      </c>
      <c r="F33" s="36">
        <v>2</v>
      </c>
      <c r="G33" s="43" t="s">
        <v>35</v>
      </c>
      <c r="H33" s="42">
        <f>Tabell6[[#This Row],[Områdesyta c:a (ha)]]*80</f>
        <v>160</v>
      </c>
      <c r="I33" s="42">
        <f>Tabell6[[#This Row],[Områdesyta c:a (ha)]]*100</f>
        <v>200</v>
      </c>
      <c r="J33" s="42">
        <f>Tabell6[[#This Row],[Områdesyta c:a (ha)]]*130</f>
        <v>260</v>
      </c>
      <c r="K33" s="35">
        <f>Tabell6[[#This Row],[Områdesyta c:a (ha)]]*150</f>
        <v>300</v>
      </c>
      <c r="L33" s="42" t="s">
        <v>161</v>
      </c>
      <c r="M33" s="48" t="s">
        <v>169</v>
      </c>
    </row>
    <row r="34" spans="1:13" s="8" customFormat="1" x14ac:dyDescent="0.3">
      <c r="A34" s="8">
        <v>42</v>
      </c>
      <c r="B34" s="8" t="s">
        <v>76</v>
      </c>
      <c r="C34" s="5" t="s">
        <v>141</v>
      </c>
      <c r="D34" s="36" t="s">
        <v>11</v>
      </c>
      <c r="E34" s="8" t="s">
        <v>16</v>
      </c>
      <c r="F34" s="36">
        <v>3.5</v>
      </c>
      <c r="G34" s="42">
        <f>Tabell6[[#This Row],[Områdesyta c:a (ha)]]*27</f>
        <v>94.5</v>
      </c>
      <c r="H34" s="42">
        <f>Tabell6[[#This Row],[Områdesyta c:a (ha)]]*80</f>
        <v>280</v>
      </c>
      <c r="I34" s="42">
        <f>Tabell6[[#This Row],[Områdesyta c:a (ha)]]*100</f>
        <v>350</v>
      </c>
      <c r="J34" s="42">
        <f>Tabell6[[#This Row],[Områdesyta c:a (ha)]]*130</f>
        <v>455</v>
      </c>
      <c r="K34" s="33" t="s">
        <v>35</v>
      </c>
      <c r="L34" s="42" t="s">
        <v>161</v>
      </c>
      <c r="M34" s="42"/>
    </row>
    <row r="35" spans="1:13" s="8" customFormat="1" x14ac:dyDescent="0.3">
      <c r="A35" s="8">
        <v>43</v>
      </c>
      <c r="B35" s="8" t="s">
        <v>77</v>
      </c>
      <c r="C35" s="5" t="s">
        <v>142</v>
      </c>
      <c r="D35" s="36" t="s">
        <v>11</v>
      </c>
      <c r="E35" s="8" t="s">
        <v>26</v>
      </c>
      <c r="F35" s="36">
        <v>2.5</v>
      </c>
      <c r="G35" s="42">
        <f>Tabell6[[#This Row],[Områdesyta c:a (ha)]]*27</f>
        <v>67.5</v>
      </c>
      <c r="H35" s="43" t="s">
        <v>35</v>
      </c>
      <c r="I35" s="43" t="s">
        <v>35</v>
      </c>
      <c r="J35" s="43" t="s">
        <v>35</v>
      </c>
      <c r="K35" s="33" t="s">
        <v>35</v>
      </c>
      <c r="L35" s="42" t="s">
        <v>161</v>
      </c>
      <c r="M35" s="42" t="s">
        <v>172</v>
      </c>
    </row>
    <row r="36" spans="1:13" s="8" customFormat="1" x14ac:dyDescent="0.3">
      <c r="A36" s="25">
        <v>44</v>
      </c>
      <c r="B36" s="25" t="s">
        <v>136</v>
      </c>
      <c r="C36" s="26" t="s">
        <v>78</v>
      </c>
      <c r="D36" s="36" t="s">
        <v>11</v>
      </c>
      <c r="E36" s="25" t="s">
        <v>16</v>
      </c>
      <c r="F36" s="36">
        <v>13</v>
      </c>
      <c r="G36" s="36" t="s">
        <v>35</v>
      </c>
      <c r="H36" s="42">
        <f>Tabell6[[#This Row],[Områdesyta c:a (ha)]]*80</f>
        <v>1040</v>
      </c>
      <c r="I36" s="42">
        <f>Tabell6[[#This Row],[Områdesyta c:a (ha)]]*100</f>
        <v>1300</v>
      </c>
      <c r="J36" s="42">
        <f>Tabell6[[#This Row],[Områdesyta c:a (ha)]]*130</f>
        <v>1690</v>
      </c>
      <c r="K36" s="27" t="s">
        <v>35</v>
      </c>
      <c r="L36" s="42" t="s">
        <v>161</v>
      </c>
      <c r="M36" s="42"/>
    </row>
    <row r="37" spans="1:13" s="8" customFormat="1" x14ac:dyDescent="0.3">
      <c r="A37" s="8">
        <v>45</v>
      </c>
      <c r="B37" s="8" t="s">
        <v>79</v>
      </c>
      <c r="C37" s="5" t="s">
        <v>82</v>
      </c>
      <c r="D37" s="36" t="s">
        <v>66</v>
      </c>
      <c r="E37" s="8" t="s">
        <v>80</v>
      </c>
      <c r="F37" s="36" t="s">
        <v>81</v>
      </c>
      <c r="G37" s="42" t="e">
        <f>Tabell6[[#This Row],[Områdesyta c:a (ha)]]*27</f>
        <v>#VALUE!</v>
      </c>
      <c r="H37" s="42" t="e">
        <f>Tabell6[[#This Row],[Områdesyta c:a (ha)]]*80</f>
        <v>#VALUE!</v>
      </c>
      <c r="I37" s="42" t="e">
        <f>Tabell6[[#This Row],[Områdesyta c:a (ha)]]*100</f>
        <v>#VALUE!</v>
      </c>
      <c r="J37" s="42" t="e">
        <f>Tabell6[[#This Row],[Områdesyta c:a (ha)]]*130</f>
        <v>#VALUE!</v>
      </c>
      <c r="K37" s="17"/>
      <c r="L37" s="42" t="s">
        <v>161</v>
      </c>
      <c r="M37" s="42"/>
    </row>
    <row r="38" spans="1:13" s="8" customFormat="1" x14ac:dyDescent="0.3">
      <c r="A38" s="8">
        <v>47</v>
      </c>
      <c r="B38" s="8" t="s">
        <v>84</v>
      </c>
      <c r="C38" s="5" t="s">
        <v>143</v>
      </c>
      <c r="D38" s="36" t="s">
        <v>11</v>
      </c>
      <c r="E38" s="32" t="s">
        <v>16</v>
      </c>
      <c r="F38" s="36">
        <v>4</v>
      </c>
      <c r="G38" s="42">
        <f>Tabell6[[#This Row],[Områdesyta c:a (ha)]]*27</f>
        <v>108</v>
      </c>
      <c r="H38" s="36" t="s">
        <v>35</v>
      </c>
      <c r="I38" s="36" t="s">
        <v>35</v>
      </c>
      <c r="J38" s="36" t="s">
        <v>35</v>
      </c>
      <c r="K38" s="32" t="s">
        <v>35</v>
      </c>
      <c r="L38" s="42" t="s">
        <v>163</v>
      </c>
      <c r="M38" s="42"/>
    </row>
    <row r="39" spans="1:13" s="8" customFormat="1" x14ac:dyDescent="0.3">
      <c r="A39" s="8">
        <v>48</v>
      </c>
      <c r="B39" s="9" t="s">
        <v>85</v>
      </c>
      <c r="C39" s="5" t="s">
        <v>144</v>
      </c>
      <c r="D39" s="36" t="s">
        <v>11</v>
      </c>
      <c r="E39" s="8" t="s">
        <v>59</v>
      </c>
      <c r="F39" s="36">
        <v>1</v>
      </c>
      <c r="G39" s="42">
        <f>Tabell6[[#This Row],[Områdesyta c:a (ha)]]*27</f>
        <v>27</v>
      </c>
      <c r="H39" s="36" t="s">
        <v>35</v>
      </c>
      <c r="I39" s="36" t="s">
        <v>35</v>
      </c>
      <c r="J39" s="36" t="s">
        <v>35</v>
      </c>
      <c r="K39" s="32" t="s">
        <v>35</v>
      </c>
      <c r="L39" s="42" t="s">
        <v>163</v>
      </c>
      <c r="M39" s="42"/>
    </row>
    <row r="40" spans="1:13" s="8" customFormat="1" x14ac:dyDescent="0.3">
      <c r="A40" s="8">
        <v>49</v>
      </c>
      <c r="B40" s="8" t="s">
        <v>86</v>
      </c>
      <c r="C40" s="5" t="s">
        <v>145</v>
      </c>
      <c r="D40" s="36" t="s">
        <v>11</v>
      </c>
      <c r="E40" s="32" t="s">
        <v>26</v>
      </c>
      <c r="F40" s="36">
        <v>5</v>
      </c>
      <c r="G40" s="42">
        <f>Tabell6[[#This Row],[Områdesyta c:a (ha)]]*27</f>
        <v>135</v>
      </c>
      <c r="H40" s="42">
        <f>Tabell6[[#This Row],[Områdesyta c:a (ha)]]*80</f>
        <v>400</v>
      </c>
      <c r="I40" s="42">
        <f>Tabell6[[#This Row],[Områdesyta c:a (ha)]]*100</f>
        <v>500</v>
      </c>
      <c r="J40" s="42">
        <f>Tabell6[[#This Row],[Områdesyta c:a (ha)]]*130</f>
        <v>650</v>
      </c>
      <c r="K40" s="32" t="s">
        <v>35</v>
      </c>
      <c r="L40" s="42"/>
      <c r="M40" s="42"/>
    </row>
    <row r="41" spans="1:13" s="8" customFormat="1" x14ac:dyDescent="0.3">
      <c r="A41" s="8">
        <v>50</v>
      </c>
      <c r="B41" s="9" t="s">
        <v>86</v>
      </c>
      <c r="C41" s="5" t="s">
        <v>146</v>
      </c>
      <c r="D41" s="36" t="s">
        <v>11</v>
      </c>
      <c r="E41" s="32" t="s">
        <v>16</v>
      </c>
      <c r="F41" s="36">
        <v>6</v>
      </c>
      <c r="G41" s="42">
        <f>Tabell6[[#This Row],[Områdesyta c:a (ha)]]*27</f>
        <v>162</v>
      </c>
      <c r="H41" s="42">
        <f>Tabell6[[#This Row],[Områdesyta c:a (ha)]]*80</f>
        <v>480</v>
      </c>
      <c r="I41" s="42">
        <f>Tabell6[[#This Row],[Områdesyta c:a (ha)]]*100</f>
        <v>600</v>
      </c>
      <c r="J41" s="42">
        <f>Tabell6[[#This Row],[Områdesyta c:a (ha)]]*130</f>
        <v>780</v>
      </c>
      <c r="K41" s="32" t="s">
        <v>35</v>
      </c>
      <c r="L41" s="42" t="s">
        <v>163</v>
      </c>
      <c r="M41" s="42"/>
    </row>
    <row r="42" spans="1:13" s="8" customFormat="1" ht="43.2" x14ac:dyDescent="0.3">
      <c r="A42" s="28">
        <v>53</v>
      </c>
      <c r="B42" s="28" t="s">
        <v>88</v>
      </c>
      <c r="C42" s="29" t="s">
        <v>89</v>
      </c>
      <c r="D42" s="36" t="s">
        <v>11</v>
      </c>
      <c r="E42" s="30" t="s">
        <v>137</v>
      </c>
      <c r="F42" s="36">
        <v>60</v>
      </c>
      <c r="G42" s="36" t="s">
        <v>35</v>
      </c>
      <c r="H42" s="36" t="s">
        <v>35</v>
      </c>
      <c r="I42" s="36" t="s">
        <v>35</v>
      </c>
      <c r="J42" s="36" t="s">
        <v>35</v>
      </c>
      <c r="K42" s="31" t="s">
        <v>35</v>
      </c>
      <c r="L42" s="42" t="s">
        <v>161</v>
      </c>
      <c r="M42" s="48" t="s">
        <v>170</v>
      </c>
    </row>
    <row r="43" spans="1:13" s="8" customFormat="1" ht="43.2" x14ac:dyDescent="0.3">
      <c r="A43" s="28">
        <v>54</v>
      </c>
      <c r="B43" s="28" t="s">
        <v>90</v>
      </c>
      <c r="C43" s="29" t="s">
        <v>91</v>
      </c>
      <c r="D43" s="36" t="s">
        <v>11</v>
      </c>
      <c r="E43" s="30" t="s">
        <v>138</v>
      </c>
      <c r="F43" s="36">
        <v>20</v>
      </c>
      <c r="G43" s="42">
        <f>Tabell6[[#This Row],[Områdesyta c:a (ha)]]*27</f>
        <v>540</v>
      </c>
      <c r="H43" s="42">
        <f>Tabell6[[#This Row],[Områdesyta c:a (ha)]]*80</f>
        <v>1600</v>
      </c>
      <c r="I43" s="42">
        <f>Tabell6[[#This Row],[Områdesyta c:a (ha)]]*100</f>
        <v>2000</v>
      </c>
      <c r="J43" s="42">
        <f>Tabell6[[#This Row],[Områdesyta c:a (ha)]]*130</f>
        <v>2600</v>
      </c>
      <c r="K43" s="32" t="s">
        <v>35</v>
      </c>
      <c r="L43" s="42" t="s">
        <v>161</v>
      </c>
      <c r="M43" s="48" t="s">
        <v>170</v>
      </c>
    </row>
    <row r="44" spans="1:13" s="8" customFormat="1" ht="43.2" x14ac:dyDescent="0.3">
      <c r="A44" s="8">
        <v>55</v>
      </c>
      <c r="B44" s="8" t="s">
        <v>92</v>
      </c>
      <c r="C44" s="5" t="s">
        <v>94</v>
      </c>
      <c r="D44" s="36" t="s">
        <v>93</v>
      </c>
      <c r="F44" s="36">
        <v>38</v>
      </c>
      <c r="G44" s="42">
        <f>Tabell6[[#This Row],[Områdesyta c:a (ha)]]*27</f>
        <v>1026</v>
      </c>
      <c r="H44" s="42">
        <f>Tabell6[[#This Row],[Områdesyta c:a (ha)]]*80</f>
        <v>3040</v>
      </c>
      <c r="I44" s="42">
        <f>Tabell6[[#This Row],[Områdesyta c:a (ha)]]*100</f>
        <v>3800</v>
      </c>
      <c r="J44" s="42">
        <f>Tabell6[[#This Row],[Områdesyta c:a (ha)]]*130</f>
        <v>4940</v>
      </c>
      <c r="K44" s="17"/>
      <c r="L44" s="42" t="s">
        <v>161</v>
      </c>
      <c r="M44" s="48" t="s">
        <v>169</v>
      </c>
    </row>
    <row r="45" spans="1:13" ht="28.8" x14ac:dyDescent="0.3">
      <c r="A45">
        <v>59</v>
      </c>
      <c r="B45" t="s">
        <v>65</v>
      </c>
      <c r="C45" s="9" t="s">
        <v>147</v>
      </c>
      <c r="D45" s="40" t="s">
        <v>149</v>
      </c>
      <c r="E45" s="34" t="s">
        <v>148</v>
      </c>
      <c r="F45" s="36">
        <v>24</v>
      </c>
      <c r="G45" s="36" t="s">
        <v>35</v>
      </c>
      <c r="H45" s="36" t="s">
        <v>35</v>
      </c>
      <c r="I45" s="36" t="s">
        <v>35</v>
      </c>
      <c r="J45" s="36" t="s">
        <v>35</v>
      </c>
      <c r="K45" s="32" t="s">
        <v>35</v>
      </c>
      <c r="L45" s="42" t="s">
        <v>161</v>
      </c>
      <c r="M45" s="42"/>
    </row>
    <row r="46" spans="1:13" x14ac:dyDescent="0.3">
      <c r="A46">
        <v>135</v>
      </c>
      <c r="G46" s="36">
        <f>Tabell6[[#This Row],[Områdesyta c:a (ha)]]*27</f>
        <v>0</v>
      </c>
      <c r="H46" s="36">
        <f>Tabell6[[#This Row],[Områdesyta c:a (ha)]]*80</f>
        <v>0</v>
      </c>
      <c r="I46" s="36">
        <f>Tabell6[[#This Row],[Områdesyta c:a (ha)]]*100</f>
        <v>0</v>
      </c>
      <c r="J46" s="36">
        <f>Tabell6[[#This Row],[Områdesyta c:a (ha)]]*130</f>
        <v>0</v>
      </c>
      <c r="L46" s="42" t="s">
        <v>163</v>
      </c>
      <c r="M46" s="42" t="s">
        <v>167</v>
      </c>
    </row>
    <row r="47" spans="1:13" x14ac:dyDescent="0.3">
      <c r="G47" s="36">
        <f>Tabell6[[#This Row],[Områdesyta c:a (ha)]]*27</f>
        <v>0</v>
      </c>
      <c r="H47" s="36">
        <f>Tabell6[[#This Row],[Områdesyta c:a (ha)]]*80</f>
        <v>0</v>
      </c>
      <c r="I47" s="36">
        <f>Tabell6[[#This Row],[Områdesyta c:a (ha)]]*100</f>
        <v>0</v>
      </c>
      <c r="J47" s="36">
        <f>Tabell6[[#This Row],[Områdesyta c:a (ha)]]*130</f>
        <v>0</v>
      </c>
      <c r="L47" s="42"/>
      <c r="M47" s="42"/>
    </row>
    <row r="48" spans="1:13" x14ac:dyDescent="0.3">
      <c r="G48" s="36">
        <f>Tabell6[[#This Row],[Områdesyta c:a (ha)]]*27</f>
        <v>0</v>
      </c>
      <c r="H48" s="36">
        <f>Tabell6[[#This Row],[Områdesyta c:a (ha)]]*80</f>
        <v>0</v>
      </c>
      <c r="I48" s="36">
        <f>Tabell6[[#This Row],[Områdesyta c:a (ha)]]*100</f>
        <v>0</v>
      </c>
      <c r="J48" s="36">
        <f>Tabell6[[#This Row],[Områdesyta c:a (ha)]]*130</f>
        <v>0</v>
      </c>
      <c r="L48" s="42"/>
      <c r="M48" s="42"/>
    </row>
    <row r="49" spans="7:13" x14ac:dyDescent="0.3">
      <c r="G49" s="36">
        <f>Tabell6[[#This Row],[Områdesyta c:a (ha)]]*27</f>
        <v>0</v>
      </c>
      <c r="H49" s="36">
        <f>Tabell6[[#This Row],[Områdesyta c:a (ha)]]*80</f>
        <v>0</v>
      </c>
      <c r="I49" s="36">
        <f>Tabell6[[#This Row],[Områdesyta c:a (ha)]]*100</f>
        <v>0</v>
      </c>
      <c r="J49" s="36">
        <f>Tabell6[[#This Row],[Områdesyta c:a (ha)]]*130</f>
        <v>0</v>
      </c>
      <c r="L49" s="42"/>
      <c r="M49" s="42"/>
    </row>
    <row r="50" spans="7:13" x14ac:dyDescent="0.3">
      <c r="G50" s="36">
        <f>Tabell6[[#This Row],[Områdesyta c:a (ha)]]*27</f>
        <v>0</v>
      </c>
      <c r="H50" s="36">
        <f>Tabell6[[#This Row],[Områdesyta c:a (ha)]]*80</f>
        <v>0</v>
      </c>
      <c r="I50" s="36">
        <f>Tabell6[[#This Row],[Områdesyta c:a (ha)]]*100</f>
        <v>0</v>
      </c>
      <c r="J50" s="36">
        <f>Tabell6[[#This Row],[Områdesyta c:a (ha)]]*130</f>
        <v>0</v>
      </c>
      <c r="L50" s="42"/>
      <c r="M50" s="42"/>
    </row>
    <row r="51" spans="7:13" x14ac:dyDescent="0.3">
      <c r="G51" s="36">
        <f>Tabell6[[#This Row],[Områdesyta c:a (ha)]]*27</f>
        <v>0</v>
      </c>
      <c r="H51" s="36">
        <f>Tabell6[[#This Row],[Områdesyta c:a (ha)]]*80</f>
        <v>0</v>
      </c>
      <c r="I51" s="36">
        <f>Tabell6[[#This Row],[Områdesyta c:a (ha)]]*100</f>
        <v>0</v>
      </c>
      <c r="J51" s="36">
        <f>Tabell6[[#This Row],[Områdesyta c:a (ha)]]*130</f>
        <v>0</v>
      </c>
      <c r="L51" s="42"/>
      <c r="M51" s="42"/>
    </row>
    <row r="52" spans="7:13" x14ac:dyDescent="0.3">
      <c r="G52" s="36">
        <f>Tabell6[[#This Row],[Områdesyta c:a (ha)]]*27</f>
        <v>0</v>
      </c>
      <c r="H52" s="36">
        <f>Tabell6[[#This Row],[Områdesyta c:a (ha)]]*80</f>
        <v>0</v>
      </c>
      <c r="I52" s="36">
        <f>Tabell6[[#This Row],[Områdesyta c:a (ha)]]*100</f>
        <v>0</v>
      </c>
      <c r="J52" s="36">
        <f>Tabell6[[#This Row],[Områdesyta c:a (ha)]]*130</f>
        <v>0</v>
      </c>
      <c r="L52" s="42"/>
      <c r="M52" s="42"/>
    </row>
    <row r="53" spans="7:13" x14ac:dyDescent="0.3">
      <c r="G53" s="36">
        <f>Tabell6[[#This Row],[Områdesyta c:a (ha)]]*27</f>
        <v>0</v>
      </c>
      <c r="H53" s="36">
        <f>Tabell6[[#This Row],[Områdesyta c:a (ha)]]*80</f>
        <v>0</v>
      </c>
      <c r="I53" s="36">
        <f>Tabell6[[#This Row],[Områdesyta c:a (ha)]]*100</f>
        <v>0</v>
      </c>
      <c r="J53" s="36">
        <f>Tabell6[[#This Row],[Områdesyta c:a (ha)]]*130</f>
        <v>0</v>
      </c>
      <c r="L53" s="42"/>
      <c r="M53" s="42"/>
    </row>
    <row r="54" spans="7:13" x14ac:dyDescent="0.3">
      <c r="G54" s="36">
        <f>Tabell6[[#This Row],[Områdesyta c:a (ha)]]*27</f>
        <v>0</v>
      </c>
      <c r="H54" s="36">
        <f>Tabell6[[#This Row],[Områdesyta c:a (ha)]]*80</f>
        <v>0</v>
      </c>
      <c r="I54" s="36">
        <f>Tabell6[[#This Row],[Områdesyta c:a (ha)]]*100</f>
        <v>0</v>
      </c>
      <c r="J54" s="36">
        <f>Tabell6[[#This Row],[Områdesyta c:a (ha)]]*130</f>
        <v>0</v>
      </c>
      <c r="L54" s="42"/>
      <c r="M54" s="42"/>
    </row>
    <row r="55" spans="7:13" x14ac:dyDescent="0.3">
      <c r="G55" s="36">
        <f>Tabell6[[#This Row],[Områdesyta c:a (ha)]]*27</f>
        <v>0</v>
      </c>
      <c r="H55" s="36">
        <f>Tabell6[[#This Row],[Områdesyta c:a (ha)]]*80</f>
        <v>0</v>
      </c>
      <c r="I55" s="36">
        <f>Tabell6[[#This Row],[Områdesyta c:a (ha)]]*100</f>
        <v>0</v>
      </c>
      <c r="J55" s="36">
        <f>Tabell6[[#This Row],[Områdesyta c:a (ha)]]*130</f>
        <v>0</v>
      </c>
      <c r="L55" s="42"/>
      <c r="M55" s="42"/>
    </row>
    <row r="56" spans="7:13" x14ac:dyDescent="0.3">
      <c r="G56" s="36">
        <f>Tabell6[[#This Row],[Områdesyta c:a (ha)]]*27</f>
        <v>0</v>
      </c>
      <c r="H56" s="36">
        <f>Tabell6[[#This Row],[Områdesyta c:a (ha)]]*80</f>
        <v>0</v>
      </c>
      <c r="I56" s="36">
        <f>Tabell6[[#This Row],[Områdesyta c:a (ha)]]*100</f>
        <v>0</v>
      </c>
      <c r="J56" s="36">
        <f>Tabell6[[#This Row],[Områdesyta c:a (ha)]]*130</f>
        <v>0</v>
      </c>
      <c r="L56" s="42"/>
      <c r="M56" s="42"/>
    </row>
    <row r="57" spans="7:13" x14ac:dyDescent="0.3">
      <c r="G57" s="36">
        <f>Tabell6[[#This Row],[Områdesyta c:a (ha)]]*27</f>
        <v>0</v>
      </c>
      <c r="H57" s="36">
        <f>Tabell6[[#This Row],[Områdesyta c:a (ha)]]*80</f>
        <v>0</v>
      </c>
      <c r="I57" s="36">
        <f>Tabell6[[#This Row],[Områdesyta c:a (ha)]]*100</f>
        <v>0</v>
      </c>
      <c r="J57" s="36">
        <f>Tabell6[[#This Row],[Områdesyta c:a (ha)]]*130</f>
        <v>0</v>
      </c>
      <c r="L57" s="42"/>
      <c r="M57" s="42"/>
    </row>
    <row r="58" spans="7:13" x14ac:dyDescent="0.3">
      <c r="G58" s="36">
        <f>Tabell6[[#This Row],[Områdesyta c:a (ha)]]*27</f>
        <v>0</v>
      </c>
      <c r="H58" s="36">
        <f>Tabell6[[#This Row],[Områdesyta c:a (ha)]]*80</f>
        <v>0</v>
      </c>
      <c r="I58" s="36">
        <f>Tabell6[[#This Row],[Områdesyta c:a (ha)]]*100</f>
        <v>0</v>
      </c>
      <c r="J58" s="36">
        <f>Tabell6[[#This Row],[Områdesyta c:a (ha)]]*130</f>
        <v>0</v>
      </c>
      <c r="L58" s="42"/>
      <c r="M58" s="42"/>
    </row>
    <row r="59" spans="7:13" x14ac:dyDescent="0.3">
      <c r="G59" s="36">
        <f>Tabell6[[#This Row],[Områdesyta c:a (ha)]]*27</f>
        <v>0</v>
      </c>
      <c r="H59" s="36">
        <f>Tabell6[[#This Row],[Områdesyta c:a (ha)]]*80</f>
        <v>0</v>
      </c>
      <c r="I59" s="36">
        <f>Tabell6[[#This Row],[Områdesyta c:a (ha)]]*100</f>
        <v>0</v>
      </c>
      <c r="J59" s="36">
        <f>Tabell6[[#This Row],[Områdesyta c:a (ha)]]*130</f>
        <v>0</v>
      </c>
      <c r="L59" s="42"/>
      <c r="M59" s="42"/>
    </row>
    <row r="60" spans="7:13" x14ac:dyDescent="0.3">
      <c r="G60" s="36">
        <f>Tabell6[[#This Row],[Områdesyta c:a (ha)]]*27</f>
        <v>0</v>
      </c>
      <c r="H60" s="36">
        <f>Tabell6[[#This Row],[Områdesyta c:a (ha)]]*80</f>
        <v>0</v>
      </c>
      <c r="I60" s="36">
        <f>Tabell6[[#This Row],[Områdesyta c:a (ha)]]*100</f>
        <v>0</v>
      </c>
      <c r="J60" s="36">
        <f>Tabell6[[#This Row],[Områdesyta c:a (ha)]]*130</f>
        <v>0</v>
      </c>
      <c r="L60" s="42"/>
      <c r="M60" s="42"/>
    </row>
    <row r="61" spans="7:13" x14ac:dyDescent="0.3">
      <c r="G61" s="36">
        <f>Tabell6[[#This Row],[Områdesyta c:a (ha)]]*27</f>
        <v>0</v>
      </c>
      <c r="H61" s="36">
        <f>Tabell6[[#This Row],[Områdesyta c:a (ha)]]*80</f>
        <v>0</v>
      </c>
      <c r="I61" s="36">
        <f>Tabell6[[#This Row],[Områdesyta c:a (ha)]]*100</f>
        <v>0</v>
      </c>
      <c r="J61" s="36">
        <f>Tabell6[[#This Row],[Områdesyta c:a (ha)]]*130</f>
        <v>0</v>
      </c>
      <c r="L61" s="42"/>
      <c r="M61" s="42"/>
    </row>
    <row r="62" spans="7:13" x14ac:dyDescent="0.3">
      <c r="G62" s="36">
        <f>Tabell6[[#This Row],[Områdesyta c:a (ha)]]*27</f>
        <v>0</v>
      </c>
      <c r="H62" s="36">
        <f>Tabell6[[#This Row],[Områdesyta c:a (ha)]]*80</f>
        <v>0</v>
      </c>
      <c r="I62" s="36">
        <f>Tabell6[[#This Row],[Områdesyta c:a (ha)]]*100</f>
        <v>0</v>
      </c>
      <c r="J62" s="36">
        <f>Tabell6[[#This Row],[Områdesyta c:a (ha)]]*130</f>
        <v>0</v>
      </c>
      <c r="L62" s="42"/>
      <c r="M62" s="42"/>
    </row>
    <row r="63" spans="7:13" x14ac:dyDescent="0.3">
      <c r="G63" s="36">
        <f>Tabell6[[#This Row],[Områdesyta c:a (ha)]]*27</f>
        <v>0</v>
      </c>
      <c r="H63" s="36">
        <f>Tabell6[[#This Row],[Områdesyta c:a (ha)]]*80</f>
        <v>0</v>
      </c>
      <c r="I63" s="36">
        <f>Tabell6[[#This Row],[Områdesyta c:a (ha)]]*100</f>
        <v>0</v>
      </c>
      <c r="J63" s="36">
        <f>Tabell6[[#This Row],[Områdesyta c:a (ha)]]*130</f>
        <v>0</v>
      </c>
      <c r="L63" s="42"/>
      <c r="M63" s="42"/>
    </row>
    <row r="64" spans="7:13" x14ac:dyDescent="0.3">
      <c r="G64" s="36">
        <f>Tabell6[[#This Row],[Områdesyta c:a (ha)]]*27</f>
        <v>0</v>
      </c>
      <c r="H64" s="36">
        <f>Tabell6[[#This Row],[Områdesyta c:a (ha)]]*80</f>
        <v>0</v>
      </c>
      <c r="I64" s="36">
        <f>Tabell6[[#This Row],[Områdesyta c:a (ha)]]*100</f>
        <v>0</v>
      </c>
      <c r="J64" s="36">
        <f>Tabell6[[#This Row],[Områdesyta c:a (ha)]]*130</f>
        <v>0</v>
      </c>
      <c r="L64" s="42"/>
      <c r="M64" s="42"/>
    </row>
    <row r="65" spans="1:13" x14ac:dyDescent="0.3">
      <c r="G65" s="36">
        <f>Tabell6[[#This Row],[Områdesyta c:a (ha)]]*27</f>
        <v>0</v>
      </c>
      <c r="H65" s="36">
        <f>Tabell6[[#This Row],[Områdesyta c:a (ha)]]*80</f>
        <v>0</v>
      </c>
      <c r="I65" s="36">
        <f>Tabell6[[#This Row],[Områdesyta c:a (ha)]]*100</f>
        <v>0</v>
      </c>
      <c r="J65" s="36">
        <f>Tabell6[[#This Row],[Områdesyta c:a (ha)]]*130</f>
        <v>0</v>
      </c>
      <c r="L65" s="42"/>
      <c r="M65" s="42"/>
    </row>
    <row r="66" spans="1:13" x14ac:dyDescent="0.3">
      <c r="G66" s="36">
        <f>Tabell6[[#This Row],[Områdesyta c:a (ha)]]*27</f>
        <v>0</v>
      </c>
      <c r="H66" s="36">
        <f>Tabell6[[#This Row],[Områdesyta c:a (ha)]]*80</f>
        <v>0</v>
      </c>
      <c r="I66" s="36">
        <f>Tabell6[[#This Row],[Områdesyta c:a (ha)]]*100</f>
        <v>0</v>
      </c>
      <c r="J66" s="36">
        <f>Tabell6[[#This Row],[Områdesyta c:a (ha)]]*130</f>
        <v>0</v>
      </c>
      <c r="L66" s="42"/>
      <c r="M66" s="42"/>
    </row>
    <row r="67" spans="1:13" x14ac:dyDescent="0.3">
      <c r="G67" s="36">
        <f>Tabell6[[#This Row],[Områdesyta c:a (ha)]]*27</f>
        <v>0</v>
      </c>
      <c r="H67" s="36">
        <f>Tabell6[[#This Row],[Områdesyta c:a (ha)]]*80</f>
        <v>0</v>
      </c>
      <c r="I67" s="36">
        <f>Tabell6[[#This Row],[Områdesyta c:a (ha)]]*100</f>
        <v>0</v>
      </c>
      <c r="J67" s="36">
        <f>Tabell6[[#This Row],[Områdesyta c:a (ha)]]*130</f>
        <v>0</v>
      </c>
      <c r="L67" s="42"/>
      <c r="M67" s="42"/>
    </row>
    <row r="68" spans="1:13" x14ac:dyDescent="0.3">
      <c r="G68" s="36">
        <f>Tabell6[[#This Row],[Områdesyta c:a (ha)]]*27</f>
        <v>0</v>
      </c>
      <c r="H68" s="36">
        <f>Tabell6[[#This Row],[Områdesyta c:a (ha)]]*80</f>
        <v>0</v>
      </c>
      <c r="I68" s="36">
        <f>Tabell6[[#This Row],[Områdesyta c:a (ha)]]*100</f>
        <v>0</v>
      </c>
      <c r="J68" s="36">
        <f>Tabell6[[#This Row],[Områdesyta c:a (ha)]]*130</f>
        <v>0</v>
      </c>
      <c r="L68" s="42"/>
      <c r="M68" s="42"/>
    </row>
    <row r="69" spans="1:13" x14ac:dyDescent="0.3">
      <c r="A69" t="s">
        <v>71</v>
      </c>
      <c r="B69" t="s">
        <v>72</v>
      </c>
      <c r="C69" s="9" t="s">
        <v>74</v>
      </c>
      <c r="D69" s="36" t="s">
        <v>66</v>
      </c>
      <c r="E69" t="s">
        <v>73</v>
      </c>
      <c r="F69" s="36">
        <v>19</v>
      </c>
      <c r="G69" s="36">
        <f>Tabell6[[#This Row],[Områdesyta c:a (ha)]]*27</f>
        <v>513</v>
      </c>
      <c r="H69" s="36">
        <f>Tabell6[[#This Row],[Områdesyta c:a (ha)]]*80</f>
        <v>1520</v>
      </c>
      <c r="I69" s="36">
        <f>Tabell6[[#This Row],[Områdesyta c:a (ha)]]*100</f>
        <v>1900</v>
      </c>
      <c r="J69" s="36">
        <f>Tabell6[[#This Row],[Områdesyta c:a (ha)]]*130</f>
        <v>2470</v>
      </c>
      <c r="L69" s="42"/>
      <c r="M69" s="42"/>
    </row>
  </sheetData>
  <sheetProtection sheet="1" objects="1" scenarios="1"/>
  <mergeCells count="5">
    <mergeCell ref="G2:K2"/>
    <mergeCell ref="G3:K3"/>
    <mergeCell ref="G4:K4"/>
    <mergeCell ref="G5:K5"/>
    <mergeCell ref="G6:K6"/>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2378F-986D-4763-8761-9649515D0B4B}">
  <dimension ref="A1:F19"/>
  <sheetViews>
    <sheetView zoomScale="80" zoomScaleNormal="80" workbookViewId="0">
      <pane xSplit="2" ySplit="2" topLeftCell="C3" activePane="bottomRight" state="frozen"/>
      <selection pane="topRight" activeCell="D1" sqref="D1"/>
      <selection pane="bottomLeft" activeCell="A3" sqref="A3"/>
      <selection pane="bottomRight" activeCell="C20" sqref="C20"/>
    </sheetView>
  </sheetViews>
  <sheetFormatPr defaultRowHeight="14.4" x14ac:dyDescent="0.3"/>
  <cols>
    <col min="1" max="1" width="21.109375" customWidth="1"/>
    <col min="2" max="2" width="46.6640625" customWidth="1"/>
    <col min="3" max="3" width="199.88671875" style="9" bestFit="1" customWidth="1"/>
    <col min="4" max="4" width="25" style="45" bestFit="1" customWidth="1"/>
    <col min="5" max="5" width="39.5546875" bestFit="1" customWidth="1"/>
    <col min="6" max="6" width="25" style="36" customWidth="1"/>
  </cols>
  <sheetData>
    <row r="1" spans="1:6" ht="21.6" thickBot="1" x14ac:dyDescent="0.45">
      <c r="A1" s="1" t="s">
        <v>5</v>
      </c>
    </row>
    <row r="2" spans="1:6" ht="15" thickBot="1" x14ac:dyDescent="0.35">
      <c r="A2" s="7" t="s">
        <v>8</v>
      </c>
      <c r="B2" s="7" t="s">
        <v>7</v>
      </c>
      <c r="C2" s="7" t="s">
        <v>9</v>
      </c>
      <c r="D2" s="46" t="s">
        <v>6</v>
      </c>
      <c r="E2" s="7" t="s">
        <v>0</v>
      </c>
      <c r="F2" s="44" t="s">
        <v>10</v>
      </c>
    </row>
    <row r="3" spans="1:6" ht="43.2" x14ac:dyDescent="0.3">
      <c r="A3" s="10">
        <v>7</v>
      </c>
      <c r="B3" s="10" t="s">
        <v>3</v>
      </c>
      <c r="C3" s="10" t="s">
        <v>100</v>
      </c>
      <c r="D3" s="47" t="s">
        <v>98</v>
      </c>
      <c r="E3" s="13" t="s">
        <v>101</v>
      </c>
      <c r="F3" s="36">
        <v>22</v>
      </c>
    </row>
    <row r="4" spans="1:6" ht="72" x14ac:dyDescent="0.3">
      <c r="A4" s="10">
        <v>10</v>
      </c>
      <c r="B4" s="10" t="s">
        <v>29</v>
      </c>
      <c r="C4" s="10" t="s">
        <v>102</v>
      </c>
      <c r="D4" s="47" t="s">
        <v>98</v>
      </c>
      <c r="E4" s="13" t="s">
        <v>103</v>
      </c>
      <c r="F4" s="36">
        <v>62</v>
      </c>
    </row>
    <row r="5" spans="1:6" ht="28.8" x14ac:dyDescent="0.3">
      <c r="A5" s="10">
        <v>13</v>
      </c>
      <c r="B5" s="10" t="s">
        <v>37</v>
      </c>
      <c r="C5" s="10" t="s">
        <v>102</v>
      </c>
      <c r="D5" s="47" t="s">
        <v>97</v>
      </c>
      <c r="E5" s="10" t="s">
        <v>26</v>
      </c>
      <c r="F5" s="36">
        <v>40</v>
      </c>
    </row>
    <row r="6" spans="1:6" ht="28.8" x14ac:dyDescent="0.3">
      <c r="A6" s="10">
        <v>18</v>
      </c>
      <c r="B6" s="10" t="s">
        <v>46</v>
      </c>
      <c r="C6" s="10" t="s">
        <v>104</v>
      </c>
      <c r="D6" s="47" t="s">
        <v>105</v>
      </c>
      <c r="E6" s="13" t="s">
        <v>106</v>
      </c>
      <c r="F6" s="36">
        <v>2.7</v>
      </c>
    </row>
    <row r="7" spans="1:6" x14ac:dyDescent="0.3">
      <c r="A7" s="10">
        <v>19</v>
      </c>
      <c r="B7" s="10" t="s">
        <v>107</v>
      </c>
      <c r="C7" s="10" t="s">
        <v>108</v>
      </c>
      <c r="D7" s="45" t="s">
        <v>99</v>
      </c>
      <c r="E7" s="10" t="s">
        <v>26</v>
      </c>
      <c r="F7" s="36">
        <v>34</v>
      </c>
    </row>
    <row r="8" spans="1:6" ht="28.8" x14ac:dyDescent="0.3">
      <c r="A8" s="10">
        <v>21</v>
      </c>
      <c r="B8" s="10" t="s">
        <v>50</v>
      </c>
      <c r="C8" s="15" t="s">
        <v>109</v>
      </c>
      <c r="D8" s="47" t="s">
        <v>97</v>
      </c>
      <c r="E8" s="10" t="s">
        <v>16</v>
      </c>
      <c r="F8" s="36">
        <v>24</v>
      </c>
    </row>
    <row r="9" spans="1:6" ht="28.8" x14ac:dyDescent="0.3">
      <c r="A9" s="10">
        <v>22</v>
      </c>
      <c r="B9" s="10" t="s">
        <v>51</v>
      </c>
      <c r="C9" s="10" t="s">
        <v>108</v>
      </c>
      <c r="D9" s="45" t="s">
        <v>99</v>
      </c>
      <c r="E9" s="14" t="s">
        <v>110</v>
      </c>
      <c r="F9" s="36">
        <v>37</v>
      </c>
    </row>
    <row r="10" spans="1:6" ht="28.8" x14ac:dyDescent="0.3">
      <c r="A10" s="10">
        <v>23</v>
      </c>
      <c r="B10" s="10" t="s">
        <v>52</v>
      </c>
      <c r="C10" s="10" t="s">
        <v>111</v>
      </c>
      <c r="D10" s="47" t="s">
        <v>112</v>
      </c>
      <c r="E10" s="12" t="s">
        <v>26</v>
      </c>
      <c r="F10" s="36">
        <v>100</v>
      </c>
    </row>
    <row r="11" spans="1:6" x14ac:dyDescent="0.3">
      <c r="A11" s="10">
        <v>24</v>
      </c>
      <c r="B11" s="10" t="s">
        <v>113</v>
      </c>
      <c r="C11" s="10" t="s">
        <v>114</v>
      </c>
      <c r="D11" s="45" t="s">
        <v>99</v>
      </c>
      <c r="E11" s="10" t="s">
        <v>26</v>
      </c>
      <c r="F11" s="36">
        <v>14</v>
      </c>
    </row>
    <row r="12" spans="1:6" ht="28.8" x14ac:dyDescent="0.3">
      <c r="A12" s="10">
        <v>25</v>
      </c>
      <c r="B12" s="12" t="s">
        <v>53</v>
      </c>
      <c r="C12" s="15" t="s">
        <v>115</v>
      </c>
      <c r="D12" s="47" t="s">
        <v>112</v>
      </c>
      <c r="E12" s="13" t="s">
        <v>116</v>
      </c>
      <c r="F12" s="36">
        <v>28</v>
      </c>
    </row>
    <row r="13" spans="1:6" ht="43.2" x14ac:dyDescent="0.3">
      <c r="A13" s="10">
        <v>46</v>
      </c>
      <c r="B13" s="10" t="s">
        <v>83</v>
      </c>
      <c r="C13" s="13" t="s">
        <v>117</v>
      </c>
      <c r="D13" s="47" t="s">
        <v>98</v>
      </c>
      <c r="E13" s="14" t="s">
        <v>118</v>
      </c>
      <c r="F13" s="38">
        <v>100</v>
      </c>
    </row>
    <row r="14" spans="1:6" ht="28.8" x14ac:dyDescent="0.3">
      <c r="A14" s="10">
        <v>51</v>
      </c>
      <c r="B14" s="10" t="s">
        <v>87</v>
      </c>
      <c r="C14" s="10" t="s">
        <v>119</v>
      </c>
      <c r="D14" s="47" t="s">
        <v>97</v>
      </c>
      <c r="E14" s="13" t="s">
        <v>120</v>
      </c>
      <c r="F14" s="38">
        <v>10</v>
      </c>
    </row>
    <row r="15" spans="1:6" x14ac:dyDescent="0.3">
      <c r="A15" s="10">
        <v>52</v>
      </c>
      <c r="B15" s="10" t="s">
        <v>121</v>
      </c>
      <c r="C15" s="10" t="s">
        <v>122</v>
      </c>
      <c r="D15" s="45" t="s">
        <v>96</v>
      </c>
      <c r="E15" s="10" t="s">
        <v>26</v>
      </c>
      <c r="F15" s="38">
        <v>4</v>
      </c>
    </row>
    <row r="16" spans="1:6" ht="28.8" x14ac:dyDescent="0.3">
      <c r="A16" s="10">
        <v>56</v>
      </c>
      <c r="B16" s="11" t="s">
        <v>123</v>
      </c>
      <c r="C16" s="10" t="s">
        <v>124</v>
      </c>
      <c r="D16" s="47" t="s">
        <v>125</v>
      </c>
      <c r="E16" s="10" t="s">
        <v>16</v>
      </c>
      <c r="F16" s="38">
        <v>20</v>
      </c>
    </row>
    <row r="17" spans="1:6" ht="28.8" x14ac:dyDescent="0.3">
      <c r="A17" s="10">
        <v>57</v>
      </c>
      <c r="B17" s="10" t="s">
        <v>95</v>
      </c>
      <c r="C17" s="10" t="s">
        <v>102</v>
      </c>
      <c r="D17" s="47" t="s">
        <v>97</v>
      </c>
      <c r="E17" s="10" t="s">
        <v>16</v>
      </c>
      <c r="F17" s="36">
        <v>35</v>
      </c>
    </row>
    <row r="18" spans="1:6" x14ac:dyDescent="0.3">
      <c r="A18" s="10">
        <v>58</v>
      </c>
      <c r="B18" s="10" t="s">
        <v>126</v>
      </c>
      <c r="C18" s="10" t="s">
        <v>127</v>
      </c>
      <c r="D18" s="45" t="s">
        <v>96</v>
      </c>
      <c r="E18" s="10" t="s">
        <v>59</v>
      </c>
      <c r="F18" s="36">
        <v>5</v>
      </c>
    </row>
    <row r="19" spans="1:6" x14ac:dyDescent="0.3">
      <c r="A19">
        <v>60</v>
      </c>
      <c r="B19" t="s">
        <v>150</v>
      </c>
    </row>
  </sheetData>
  <sheetProtection sheet="1" objects="1" scenarios="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2</vt:i4>
      </vt:variant>
    </vt:vector>
  </HeadingPairs>
  <TitlesOfParts>
    <vt:vector size="2" baseType="lpstr">
      <vt:lpstr>Områdestyp Stads-ochTätortsomr.</vt:lpstr>
      <vt:lpstr>Områdestyp Verksamhetsomr.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Ekman Karin</dc:creator>
  <cp:lastModifiedBy>Eriksson Magnus G</cp:lastModifiedBy>
  <dcterms:created xsi:type="dcterms:W3CDTF">2018-11-09T12:40:34Z</dcterms:created>
  <dcterms:modified xsi:type="dcterms:W3CDTF">2020-02-17T14:59:52Z</dcterms:modified>
</cp:coreProperties>
</file>